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buget 2024\proiect buget 2024\de publicat\"/>
    </mc:Choice>
  </mc:AlternateContent>
  <bookViews>
    <workbookView xWindow="0" yWindow="0" windowWidth="28800" windowHeight="12510"/>
  </bookViews>
  <sheets>
    <sheet name="Sheet1" sheetId="1" r:id="rId1"/>
  </sheets>
  <definedNames>
    <definedName name="_xlnm.Print_Titles" localSheetId="0">Sheet1!$6:$6</definedName>
  </definedNames>
  <calcPr calcId="152511"/>
</workbook>
</file>

<file path=xl/calcChain.xml><?xml version="1.0" encoding="utf-8"?>
<calcChain xmlns="http://schemas.openxmlformats.org/spreadsheetml/2006/main">
  <c r="E99" i="1" l="1"/>
  <c r="E97" i="1" s="1"/>
  <c r="E94" i="1"/>
  <c r="E91" i="1"/>
  <c r="E88" i="1"/>
  <c r="E85" i="1"/>
  <c r="E83" i="1"/>
  <c r="E82" i="1"/>
  <c r="E81" i="1"/>
  <c r="E79" i="1" s="1"/>
  <c r="E80" i="1"/>
  <c r="E77" i="1"/>
  <c r="E76" i="1" s="1"/>
  <c r="E72" i="1"/>
  <c r="E71" i="1"/>
  <c r="E68" i="1"/>
  <c r="E64" i="1"/>
  <c r="E61" i="1"/>
  <c r="E60" i="1"/>
  <c r="E59" i="1"/>
  <c r="E58" i="1"/>
  <c r="E57" i="1" s="1"/>
  <c r="E56" i="1"/>
  <c r="E55" i="1"/>
  <c r="E53" i="1"/>
  <c r="E51" i="1"/>
  <c r="E49" i="1"/>
  <c r="E48" i="1"/>
  <c r="E47" i="1"/>
  <c r="E45" i="1" s="1"/>
  <c r="E44" i="1"/>
  <c r="E42" i="1"/>
  <c r="E39" i="1"/>
  <c r="E36" i="1"/>
  <c r="E33" i="1"/>
  <c r="E30" i="1"/>
  <c r="E27" i="1"/>
  <c r="E20" i="1"/>
  <c r="E18" i="1" s="1"/>
  <c r="E15" i="1"/>
  <c r="E12" i="1"/>
  <c r="E11" i="1"/>
  <c r="E10" i="1"/>
  <c r="E9" i="1"/>
  <c r="E7" i="1"/>
</calcChain>
</file>

<file path=xl/sharedStrings.xml><?xml version="1.0" encoding="utf-8"?>
<sst xmlns="http://schemas.openxmlformats.org/spreadsheetml/2006/main" count="178" uniqueCount="101">
  <si>
    <t>PROIECT BUGET SERVICII SOCIALE 2024</t>
  </si>
  <si>
    <t>mii lei</t>
  </si>
  <si>
    <t>Capitol bugetar</t>
  </si>
  <si>
    <t>Denumire capitol /Subcapitol</t>
  </si>
  <si>
    <t>Denumire indicator</t>
  </si>
  <si>
    <t>Titlu/
Alineat</t>
  </si>
  <si>
    <t>Proiect de buget 2024</t>
  </si>
  <si>
    <t>65.02</t>
  </si>
  <si>
    <t>ÎNVĂȚĂMÂNT</t>
  </si>
  <si>
    <t>total</t>
  </si>
  <si>
    <t>tichete de creșă și tichete sociale pentru grădiniță</t>
  </si>
  <si>
    <t>57.02.03</t>
  </si>
  <si>
    <t>66.02</t>
  </si>
  <si>
    <t>SĂNĂTATE</t>
  </si>
  <si>
    <t>cheltuieli de personal</t>
  </si>
  <si>
    <t>bunuri și servicii</t>
  </si>
  <si>
    <t>66.02.08</t>
  </si>
  <si>
    <t>ASISTENȚĂ MEDICALĂ ÎN UNITĂȚI DE ÎNVĂȚĂMÂNT</t>
  </si>
  <si>
    <t>66.50.50</t>
  </si>
  <si>
    <t>CENTRUL DE RECUPERARE MEDICALĂ</t>
  </si>
  <si>
    <t>68.02</t>
  </si>
  <si>
    <t>ASIGURĂRI ȘI ASISTENȚĂ SOCIALĂ</t>
  </si>
  <si>
    <t>ajutoare sociale</t>
  </si>
  <si>
    <t>57</t>
  </si>
  <si>
    <t>ajutoare în numerar</t>
  </si>
  <si>
    <t>570201</t>
  </si>
  <si>
    <t>ajutoare în natură</t>
  </si>
  <si>
    <t>570202</t>
  </si>
  <si>
    <t xml:space="preserve">alte cheltuieli </t>
  </si>
  <si>
    <t>59</t>
  </si>
  <si>
    <t>proiecte cu finanțare din sumele reprezentând Asistență Financiară</t>
  </si>
  <si>
    <t>60</t>
  </si>
  <si>
    <t>cheltuieli de capital</t>
  </si>
  <si>
    <t>70</t>
  </si>
  <si>
    <t>68.04</t>
  </si>
  <si>
    <t>ASISTENȚĂ SOCIALĂ PERSOANE VÂRSTNICE</t>
  </si>
  <si>
    <t>68.04.01</t>
  </si>
  <si>
    <t xml:space="preserve">Căminul pentru Persoane Vârstnice </t>
  </si>
  <si>
    <t>68.04.02</t>
  </si>
  <si>
    <t>Centru RESPIRO Persoane Vârstnice</t>
  </si>
  <si>
    <t>68.04.03</t>
  </si>
  <si>
    <t>Centru de zi Persoane Vârstnice</t>
  </si>
  <si>
    <t>68.04.04</t>
  </si>
  <si>
    <t xml:space="preserve">Club pentru Persoane Vârstnice </t>
  </si>
  <si>
    <t>68.04.05</t>
  </si>
  <si>
    <t xml:space="preserve">Îngrijire la domiciliu Persoane Vârstnice </t>
  </si>
  <si>
    <t>68.05</t>
  </si>
  <si>
    <t>ASISTENŢĂ SOCIALĂ ÎN CAZ DE INVALIDITATE-
DREPTURILE PERSOANELOR CU HANDICAP</t>
  </si>
  <si>
    <t>68.05.02</t>
  </si>
  <si>
    <t>Asistenţi personali
10</t>
  </si>
  <si>
    <t>Indemnizaţii</t>
  </si>
  <si>
    <t>ajutoare sociale în numerar</t>
  </si>
  <si>
    <t>57.02.01</t>
  </si>
  <si>
    <t>Transport RAT pt persoane cu dizabilitati
57</t>
  </si>
  <si>
    <t>ajutoare sociale în natură</t>
  </si>
  <si>
    <t>57.02.02</t>
  </si>
  <si>
    <t>Alte cheltuieli</t>
  </si>
  <si>
    <t>taxe postale indemnizatii 1% si servicii îngrijire la domiciliu persoane cu dizabilități</t>
  </si>
  <si>
    <t>68.06</t>
  </si>
  <si>
    <t xml:space="preserve">ASISTENŢĂ SOCIALĂ PENTRU FAMILIE ŞI COPII </t>
  </si>
  <si>
    <t>68.06.01</t>
  </si>
  <si>
    <t>Centrul de zi ASTRA</t>
  </si>
  <si>
    <t>68.06.02</t>
  </si>
  <si>
    <t xml:space="preserve"> Centre violență domestică</t>
  </si>
  <si>
    <t>ajutoare sociale-prestații financiare victime violență</t>
  </si>
  <si>
    <t>68.06.03</t>
  </si>
  <si>
    <t>Centrul de zi Carierei</t>
  </si>
  <si>
    <t>68.12</t>
  </si>
  <si>
    <t xml:space="preserve">UNITĂȚI DE ÎNGRIJIRE MEDICO SOCIALĂ </t>
  </si>
  <si>
    <t>68.12.01</t>
  </si>
  <si>
    <t xml:space="preserve">Centrul Sfântul NICOLAE </t>
  </si>
  <si>
    <t>68.15</t>
  </si>
  <si>
    <t>AJUTOARE SOCIALE</t>
  </si>
  <si>
    <t>68.15.01</t>
  </si>
  <si>
    <t>Ajutoare pentru încălzirea locuinței</t>
  </si>
  <si>
    <t>68.50.50</t>
  </si>
  <si>
    <t xml:space="preserve">ALTE CHELTUIELI ÎN DOMENIUL ASIGURĂRILOR ȘI ASISTENȚEI SOCIALE </t>
  </si>
  <si>
    <t xml:space="preserve">ajutoare sociale </t>
  </si>
  <si>
    <t>68.50.50.02 - TOTAL</t>
  </si>
  <si>
    <t>Centre pentru Persoane fară Adăpost</t>
  </si>
  <si>
    <t>68.50.50.02.02</t>
  </si>
  <si>
    <t xml:space="preserve">Centrul Rezidențial </t>
  </si>
  <si>
    <t>68.50.50.02.01</t>
  </si>
  <si>
    <t>Adăpost de noapte</t>
  </si>
  <si>
    <t>68.50.50.02.03</t>
  </si>
  <si>
    <t>Centrul de zi</t>
  </si>
  <si>
    <t>68.50.50.01</t>
  </si>
  <si>
    <t xml:space="preserve">Direcția de Asistență Socială </t>
  </si>
  <si>
    <t>ajutoare sociale în numerar  - ajutor de urgență și de înmormântare</t>
  </si>
  <si>
    <t>prestații financiare  excepționale pentru familii aflate în dificultate</t>
  </si>
  <si>
    <t>prestații financiare  excepționale pentru victimele violenței domestice</t>
  </si>
  <si>
    <t>ajutor chirii</t>
  </si>
  <si>
    <t>creșe și bunici</t>
  </si>
  <si>
    <t>indemnizații îngrijitori informali pentru persoane vârstnice</t>
  </si>
  <si>
    <t>tichete sociale vârstnici</t>
  </si>
  <si>
    <t>Primul Ghiozdan</t>
  </si>
  <si>
    <t>trusou nou-născut</t>
  </si>
  <si>
    <t>alte cheltuieli - asociaţii şi fundaţii</t>
  </si>
  <si>
    <t>59.11</t>
  </si>
  <si>
    <t>alte cheltuieli - vărsăminte persoane cu hand neîncadrate 4%</t>
  </si>
  <si>
    <t>59.40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</si>
</sst>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6"/>
      <name val="Times New Roman"/>
      <charset val="134"/>
    </font>
    <font>
      <i/>
      <sz val="16"/>
      <name val="Times New Roman"/>
      <charset val="134"/>
    </font>
    <font>
      <i/>
      <sz val="16"/>
      <color indexed="8"/>
      <name val="Times New Roman"/>
      <charset val="134"/>
    </font>
    <font>
      <sz val="16"/>
      <color indexed="8"/>
      <name val="Times New Roman"/>
      <charset val="134"/>
    </font>
    <font>
      <b/>
      <i/>
      <sz val="16"/>
      <name val="Times New Roman"/>
      <charset val="134"/>
    </font>
    <font>
      <sz val="10"/>
      <name val="Arial"/>
      <charset val="134"/>
    </font>
  </fonts>
  <fills count="8">
    <fill>
      <patternFill patternType="none"/>
    </fill>
    <fill>
      <patternFill patternType="gray125"/>
    </fill>
    <fill>
      <patternFill patternType="solid">
        <fgColor theme="5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9" tint="0.399761955626087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8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left"/>
    </xf>
    <xf numFmtId="4" fontId="2" fillId="4" borderId="1" xfId="1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left" vertical="center" wrapText="1"/>
    </xf>
    <xf numFmtId="0" fontId="1" fillId="0" borderId="1" xfId="1" applyFont="1" applyBorder="1"/>
    <xf numFmtId="0" fontId="4" fillId="0" borderId="4" xfId="1" applyFont="1" applyBorder="1"/>
    <xf numFmtId="0" fontId="4" fillId="0" borderId="3" xfId="1" applyFont="1" applyBorder="1"/>
    <xf numFmtId="0" fontId="5" fillId="0" borderId="1" xfId="1" applyFont="1" applyBorder="1" applyAlignment="1">
      <alignment horizontal="center"/>
    </xf>
    <xf numFmtId="4" fontId="4" fillId="5" borderId="1" xfId="1" applyNumberFormat="1" applyFont="1" applyFill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4" fillId="6" borderId="1" xfId="1" applyFont="1" applyFill="1" applyBorder="1"/>
    <xf numFmtId="0" fontId="2" fillId="6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center"/>
    </xf>
    <xf numFmtId="4" fontId="2" fillId="6" borderId="1" xfId="1" applyNumberFormat="1" applyFont="1" applyFill="1" applyBorder="1" applyAlignment="1">
      <alignment horizontal="center"/>
    </xf>
    <xf numFmtId="0" fontId="4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49" fontId="4" fillId="6" borderId="1" xfId="1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1" fillId="0" borderId="0" xfId="1" applyNumberFormat="1" applyFont="1"/>
    <xf numFmtId="0" fontId="4" fillId="6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wrapText="1"/>
    </xf>
    <xf numFmtId="49" fontId="5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4" borderId="5" xfId="1" applyFont="1" applyFill="1" applyBorder="1" applyAlignment="1">
      <alignment horizontal="center" vertical="center"/>
    </xf>
    <xf numFmtId="0" fontId="4" fillId="6" borderId="8" xfId="1" applyFont="1" applyFill="1" applyBorder="1"/>
    <xf numFmtId="0" fontId="2" fillId="6" borderId="8" xfId="1" applyFont="1" applyFill="1" applyBorder="1" applyAlignment="1">
      <alignment horizontal="center"/>
    </xf>
    <xf numFmtId="0" fontId="2" fillId="6" borderId="8" xfId="1" applyFont="1" applyFill="1" applyBorder="1" applyAlignment="1">
      <alignment horizontal="left"/>
    </xf>
    <xf numFmtId="0" fontId="4" fillId="0" borderId="1" xfId="1" applyFont="1" applyBorder="1" applyAlignment="1">
      <alignment wrapText="1"/>
    </xf>
    <xf numFmtId="0" fontId="2" fillId="4" borderId="5" xfId="1" applyFont="1" applyFill="1" applyBorder="1" applyAlignment="1">
      <alignment horizontal="left" vertical="center"/>
    </xf>
    <xf numFmtId="4" fontId="2" fillId="4" borderId="5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2" fillId="4" borderId="1" xfId="1" applyFont="1" applyFill="1" applyBorder="1" applyAlignment="1">
      <alignment vertical="center"/>
    </xf>
    <xf numFmtId="2" fontId="8" fillId="4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0" fontId="4" fillId="7" borderId="1" xfId="1" applyFont="1" applyFill="1" applyBorder="1" applyAlignment="1">
      <alignment horizontal="left"/>
    </xf>
    <xf numFmtId="0" fontId="5" fillId="7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2" fontId="5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right"/>
    </xf>
    <xf numFmtId="1" fontId="1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4" borderId="1" xfId="1" applyFont="1" applyFill="1" applyBorder="1" applyAlignment="1">
      <alignment horizontal="left" wrapText="1"/>
    </xf>
    <xf numFmtId="0" fontId="2" fillId="6" borderId="3" xfId="1" applyFont="1" applyFill="1" applyBorder="1" applyAlignment="1">
      <alignment horizontal="left" wrapText="1"/>
    </xf>
    <xf numFmtId="0" fontId="2" fillId="6" borderId="2" xfId="1" applyFont="1" applyFill="1" applyBorder="1" applyAlignment="1">
      <alignment horizontal="left"/>
    </xf>
    <xf numFmtId="0" fontId="2" fillId="6" borderId="3" xfId="1" applyFont="1" applyFill="1" applyBorder="1" applyAlignment="1">
      <alignment horizontal="left"/>
    </xf>
    <xf numFmtId="0" fontId="2" fillId="4" borderId="6" xfId="1" applyFont="1" applyFill="1" applyBorder="1" applyAlignment="1">
      <alignment horizontal="left" vertical="center" wrapText="1"/>
    </xf>
    <xf numFmtId="0" fontId="2" fillId="4" borderId="7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left" vertical="center" wrapText="1"/>
    </xf>
  </cellXfs>
  <cellStyles count="3">
    <cellStyle name="Normal" xfId="0" builtinId="0"/>
    <cellStyle name="Normal_Detaliere 2009,2008,2007 cap.68.02 Asistenta sociala" xfId="1"/>
    <cellStyle name="Normal_mach31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A117"/>
  <sheetViews>
    <sheetView tabSelected="1" zoomScale="80" zoomScaleNormal="80" workbookViewId="0">
      <selection activeCell="I65" sqref="I65"/>
    </sheetView>
  </sheetViews>
  <sheetFormatPr defaultColWidth="9.140625" defaultRowHeight="15.75"/>
  <cols>
    <col min="1" max="1" width="15.5703125" style="2" customWidth="1"/>
    <col min="2" max="2" width="29.7109375" style="2" customWidth="1"/>
    <col min="3" max="3" width="52" style="2" customWidth="1"/>
    <col min="4" max="4" width="14.28515625" style="3" customWidth="1"/>
    <col min="5" max="5" width="18" style="3" customWidth="1"/>
    <col min="6" max="234" width="9.140625" style="2"/>
    <col min="235" max="235" width="11.140625" style="2" customWidth="1"/>
    <col min="236" max="236" width="36.85546875" style="2" customWidth="1"/>
    <col min="237" max="239" width="9.140625" style="2" hidden="1" customWidth="1"/>
    <col min="240" max="240" width="30.140625" style="2" customWidth="1"/>
    <col min="241" max="241" width="9" style="2" customWidth="1"/>
    <col min="242" max="242" width="9.85546875" style="2" customWidth="1"/>
    <col min="243" max="243" width="8.42578125" style="2" customWidth="1"/>
    <col min="244" max="244" width="12.28515625" style="2" customWidth="1"/>
    <col min="245" max="245" width="12.42578125" style="2" customWidth="1"/>
    <col min="246" max="249" width="9.140625" style="2" hidden="1" customWidth="1"/>
    <col min="250" max="490" width="9.140625" style="2"/>
    <col min="491" max="491" width="11.140625" style="2" customWidth="1"/>
    <col min="492" max="492" width="36.85546875" style="2" customWidth="1"/>
    <col min="493" max="495" width="9.140625" style="2" hidden="1" customWidth="1"/>
    <col min="496" max="496" width="30.140625" style="2" customWidth="1"/>
    <col min="497" max="497" width="9" style="2" customWidth="1"/>
    <col min="498" max="498" width="9.85546875" style="2" customWidth="1"/>
    <col min="499" max="499" width="8.42578125" style="2" customWidth="1"/>
    <col min="500" max="500" width="12.28515625" style="2" customWidth="1"/>
    <col min="501" max="501" width="12.42578125" style="2" customWidth="1"/>
    <col min="502" max="505" width="9.140625" style="2" hidden="1" customWidth="1"/>
    <col min="506" max="746" width="9.140625" style="2"/>
    <col min="747" max="747" width="11.140625" style="2" customWidth="1"/>
    <col min="748" max="748" width="36.85546875" style="2" customWidth="1"/>
    <col min="749" max="751" width="9.140625" style="2" hidden="1" customWidth="1"/>
    <col min="752" max="752" width="30.140625" style="2" customWidth="1"/>
    <col min="753" max="753" width="9" style="2" customWidth="1"/>
    <col min="754" max="754" width="9.85546875" style="2" customWidth="1"/>
    <col min="755" max="755" width="8.42578125" style="2" customWidth="1"/>
    <col min="756" max="756" width="12.28515625" style="2" customWidth="1"/>
    <col min="757" max="757" width="12.42578125" style="2" customWidth="1"/>
    <col min="758" max="761" width="9.140625" style="2" hidden="1" customWidth="1"/>
    <col min="762" max="1002" width="9.140625" style="2"/>
    <col min="1003" max="1003" width="11.140625" style="2" customWidth="1"/>
    <col min="1004" max="1004" width="36.85546875" style="2" customWidth="1"/>
    <col min="1005" max="1007" width="9.140625" style="2" hidden="1" customWidth="1"/>
    <col min="1008" max="1008" width="30.140625" style="2" customWidth="1"/>
    <col min="1009" max="1009" width="9" style="2" customWidth="1"/>
    <col min="1010" max="1010" width="9.85546875" style="2" customWidth="1"/>
    <col min="1011" max="1011" width="8.42578125" style="2" customWidth="1"/>
    <col min="1012" max="1012" width="12.28515625" style="2" customWidth="1"/>
    <col min="1013" max="1013" width="12.42578125" style="2" customWidth="1"/>
    <col min="1014" max="1017" width="9.140625" style="2" hidden="1" customWidth="1"/>
    <col min="1018" max="1258" width="9.140625" style="2"/>
    <col min="1259" max="1259" width="11.140625" style="2" customWidth="1"/>
    <col min="1260" max="1260" width="36.85546875" style="2" customWidth="1"/>
    <col min="1261" max="1263" width="9.140625" style="2" hidden="1" customWidth="1"/>
    <col min="1264" max="1264" width="30.140625" style="2" customWidth="1"/>
    <col min="1265" max="1265" width="9" style="2" customWidth="1"/>
    <col min="1266" max="1266" width="9.85546875" style="2" customWidth="1"/>
    <col min="1267" max="1267" width="8.42578125" style="2" customWidth="1"/>
    <col min="1268" max="1268" width="12.28515625" style="2" customWidth="1"/>
    <col min="1269" max="1269" width="12.42578125" style="2" customWidth="1"/>
    <col min="1270" max="1273" width="9.140625" style="2" hidden="1" customWidth="1"/>
    <col min="1274" max="1514" width="9.140625" style="2"/>
    <col min="1515" max="1515" width="11.140625" style="2" customWidth="1"/>
    <col min="1516" max="1516" width="36.85546875" style="2" customWidth="1"/>
    <col min="1517" max="1519" width="9.140625" style="2" hidden="1" customWidth="1"/>
    <col min="1520" max="1520" width="30.140625" style="2" customWidth="1"/>
    <col min="1521" max="1521" width="9" style="2" customWidth="1"/>
    <col min="1522" max="1522" width="9.85546875" style="2" customWidth="1"/>
    <col min="1523" max="1523" width="8.42578125" style="2" customWidth="1"/>
    <col min="1524" max="1524" width="12.28515625" style="2" customWidth="1"/>
    <col min="1525" max="1525" width="12.42578125" style="2" customWidth="1"/>
    <col min="1526" max="1529" width="9.140625" style="2" hidden="1" customWidth="1"/>
    <col min="1530" max="1770" width="9.140625" style="2"/>
    <col min="1771" max="1771" width="11.140625" style="2" customWidth="1"/>
    <col min="1772" max="1772" width="36.85546875" style="2" customWidth="1"/>
    <col min="1773" max="1775" width="9.140625" style="2" hidden="1" customWidth="1"/>
    <col min="1776" max="1776" width="30.140625" style="2" customWidth="1"/>
    <col min="1777" max="1777" width="9" style="2" customWidth="1"/>
    <col min="1778" max="1778" width="9.85546875" style="2" customWidth="1"/>
    <col min="1779" max="1779" width="8.42578125" style="2" customWidth="1"/>
    <col min="1780" max="1780" width="12.28515625" style="2" customWidth="1"/>
    <col min="1781" max="1781" width="12.42578125" style="2" customWidth="1"/>
    <col min="1782" max="1785" width="9.140625" style="2" hidden="1" customWidth="1"/>
    <col min="1786" max="2026" width="9.140625" style="2"/>
    <col min="2027" max="2027" width="11.140625" style="2" customWidth="1"/>
    <col min="2028" max="2028" width="36.85546875" style="2" customWidth="1"/>
    <col min="2029" max="2031" width="9.140625" style="2" hidden="1" customWidth="1"/>
    <col min="2032" max="2032" width="30.140625" style="2" customWidth="1"/>
    <col min="2033" max="2033" width="9" style="2" customWidth="1"/>
    <col min="2034" max="2034" width="9.85546875" style="2" customWidth="1"/>
    <col min="2035" max="2035" width="8.42578125" style="2" customWidth="1"/>
    <col min="2036" max="2036" width="12.28515625" style="2" customWidth="1"/>
    <col min="2037" max="2037" width="12.42578125" style="2" customWidth="1"/>
    <col min="2038" max="2041" width="9.140625" style="2" hidden="1" customWidth="1"/>
    <col min="2042" max="2282" width="9.140625" style="2"/>
    <col min="2283" max="2283" width="11.140625" style="2" customWidth="1"/>
    <col min="2284" max="2284" width="36.85546875" style="2" customWidth="1"/>
    <col min="2285" max="2287" width="9.140625" style="2" hidden="1" customWidth="1"/>
    <col min="2288" max="2288" width="30.140625" style="2" customWidth="1"/>
    <col min="2289" max="2289" width="9" style="2" customWidth="1"/>
    <col min="2290" max="2290" width="9.85546875" style="2" customWidth="1"/>
    <col min="2291" max="2291" width="8.42578125" style="2" customWidth="1"/>
    <col min="2292" max="2292" width="12.28515625" style="2" customWidth="1"/>
    <col min="2293" max="2293" width="12.42578125" style="2" customWidth="1"/>
    <col min="2294" max="2297" width="9.140625" style="2" hidden="1" customWidth="1"/>
    <col min="2298" max="2538" width="9.140625" style="2"/>
    <col min="2539" max="2539" width="11.140625" style="2" customWidth="1"/>
    <col min="2540" max="2540" width="36.85546875" style="2" customWidth="1"/>
    <col min="2541" max="2543" width="9.140625" style="2" hidden="1" customWidth="1"/>
    <col min="2544" max="2544" width="30.140625" style="2" customWidth="1"/>
    <col min="2545" max="2545" width="9" style="2" customWidth="1"/>
    <col min="2546" max="2546" width="9.85546875" style="2" customWidth="1"/>
    <col min="2547" max="2547" width="8.42578125" style="2" customWidth="1"/>
    <col min="2548" max="2548" width="12.28515625" style="2" customWidth="1"/>
    <col min="2549" max="2549" width="12.42578125" style="2" customWidth="1"/>
    <col min="2550" max="2553" width="9.140625" style="2" hidden="1" customWidth="1"/>
    <col min="2554" max="2794" width="9.140625" style="2"/>
    <col min="2795" max="2795" width="11.140625" style="2" customWidth="1"/>
    <col min="2796" max="2796" width="36.85546875" style="2" customWidth="1"/>
    <col min="2797" max="2799" width="9.140625" style="2" hidden="1" customWidth="1"/>
    <col min="2800" max="2800" width="30.140625" style="2" customWidth="1"/>
    <col min="2801" max="2801" width="9" style="2" customWidth="1"/>
    <col min="2802" max="2802" width="9.85546875" style="2" customWidth="1"/>
    <col min="2803" max="2803" width="8.42578125" style="2" customWidth="1"/>
    <col min="2804" max="2804" width="12.28515625" style="2" customWidth="1"/>
    <col min="2805" max="2805" width="12.42578125" style="2" customWidth="1"/>
    <col min="2806" max="2809" width="9.140625" style="2" hidden="1" customWidth="1"/>
    <col min="2810" max="3050" width="9.140625" style="2"/>
    <col min="3051" max="3051" width="11.140625" style="2" customWidth="1"/>
    <col min="3052" max="3052" width="36.85546875" style="2" customWidth="1"/>
    <col min="3053" max="3055" width="9.140625" style="2" hidden="1" customWidth="1"/>
    <col min="3056" max="3056" width="30.140625" style="2" customWidth="1"/>
    <col min="3057" max="3057" width="9" style="2" customWidth="1"/>
    <col min="3058" max="3058" width="9.85546875" style="2" customWidth="1"/>
    <col min="3059" max="3059" width="8.42578125" style="2" customWidth="1"/>
    <col min="3060" max="3060" width="12.28515625" style="2" customWidth="1"/>
    <col min="3061" max="3061" width="12.42578125" style="2" customWidth="1"/>
    <col min="3062" max="3065" width="9.140625" style="2" hidden="1" customWidth="1"/>
    <col min="3066" max="3306" width="9.140625" style="2"/>
    <col min="3307" max="3307" width="11.140625" style="2" customWidth="1"/>
    <col min="3308" max="3308" width="36.85546875" style="2" customWidth="1"/>
    <col min="3309" max="3311" width="9.140625" style="2" hidden="1" customWidth="1"/>
    <col min="3312" max="3312" width="30.140625" style="2" customWidth="1"/>
    <col min="3313" max="3313" width="9" style="2" customWidth="1"/>
    <col min="3314" max="3314" width="9.85546875" style="2" customWidth="1"/>
    <col min="3315" max="3315" width="8.42578125" style="2" customWidth="1"/>
    <col min="3316" max="3316" width="12.28515625" style="2" customWidth="1"/>
    <col min="3317" max="3317" width="12.42578125" style="2" customWidth="1"/>
    <col min="3318" max="3321" width="9.140625" style="2" hidden="1" customWidth="1"/>
    <col min="3322" max="3562" width="9.140625" style="2"/>
    <col min="3563" max="3563" width="11.140625" style="2" customWidth="1"/>
    <col min="3564" max="3564" width="36.85546875" style="2" customWidth="1"/>
    <col min="3565" max="3567" width="9.140625" style="2" hidden="1" customWidth="1"/>
    <col min="3568" max="3568" width="30.140625" style="2" customWidth="1"/>
    <col min="3569" max="3569" width="9" style="2" customWidth="1"/>
    <col min="3570" max="3570" width="9.85546875" style="2" customWidth="1"/>
    <col min="3571" max="3571" width="8.42578125" style="2" customWidth="1"/>
    <col min="3572" max="3572" width="12.28515625" style="2" customWidth="1"/>
    <col min="3573" max="3573" width="12.42578125" style="2" customWidth="1"/>
    <col min="3574" max="3577" width="9.140625" style="2" hidden="1" customWidth="1"/>
    <col min="3578" max="3818" width="9.140625" style="2"/>
    <col min="3819" max="3819" width="11.140625" style="2" customWidth="1"/>
    <col min="3820" max="3820" width="36.85546875" style="2" customWidth="1"/>
    <col min="3821" max="3823" width="9.140625" style="2" hidden="1" customWidth="1"/>
    <col min="3824" max="3824" width="30.140625" style="2" customWidth="1"/>
    <col min="3825" max="3825" width="9" style="2" customWidth="1"/>
    <col min="3826" max="3826" width="9.85546875" style="2" customWidth="1"/>
    <col min="3827" max="3827" width="8.42578125" style="2" customWidth="1"/>
    <col min="3828" max="3828" width="12.28515625" style="2" customWidth="1"/>
    <col min="3829" max="3829" width="12.42578125" style="2" customWidth="1"/>
    <col min="3830" max="3833" width="9.140625" style="2" hidden="1" customWidth="1"/>
    <col min="3834" max="4074" width="9.140625" style="2"/>
    <col min="4075" max="4075" width="11.140625" style="2" customWidth="1"/>
    <col min="4076" max="4076" width="36.85546875" style="2" customWidth="1"/>
    <col min="4077" max="4079" width="9.140625" style="2" hidden="1" customWidth="1"/>
    <col min="4080" max="4080" width="30.140625" style="2" customWidth="1"/>
    <col min="4081" max="4081" width="9" style="2" customWidth="1"/>
    <col min="4082" max="4082" width="9.85546875" style="2" customWidth="1"/>
    <col min="4083" max="4083" width="8.42578125" style="2" customWidth="1"/>
    <col min="4084" max="4084" width="12.28515625" style="2" customWidth="1"/>
    <col min="4085" max="4085" width="12.42578125" style="2" customWidth="1"/>
    <col min="4086" max="4089" width="9.140625" style="2" hidden="1" customWidth="1"/>
    <col min="4090" max="4330" width="9.140625" style="2"/>
    <col min="4331" max="4331" width="11.140625" style="2" customWidth="1"/>
    <col min="4332" max="4332" width="36.85546875" style="2" customWidth="1"/>
    <col min="4333" max="4335" width="9.140625" style="2" hidden="1" customWidth="1"/>
    <col min="4336" max="4336" width="30.140625" style="2" customWidth="1"/>
    <col min="4337" max="4337" width="9" style="2" customWidth="1"/>
    <col min="4338" max="4338" width="9.85546875" style="2" customWidth="1"/>
    <col min="4339" max="4339" width="8.42578125" style="2" customWidth="1"/>
    <col min="4340" max="4340" width="12.28515625" style="2" customWidth="1"/>
    <col min="4341" max="4341" width="12.42578125" style="2" customWidth="1"/>
    <col min="4342" max="4345" width="9.140625" style="2" hidden="1" customWidth="1"/>
    <col min="4346" max="4586" width="9.140625" style="2"/>
    <col min="4587" max="4587" width="11.140625" style="2" customWidth="1"/>
    <col min="4588" max="4588" width="36.85546875" style="2" customWidth="1"/>
    <col min="4589" max="4591" width="9.140625" style="2" hidden="1" customWidth="1"/>
    <col min="4592" max="4592" width="30.140625" style="2" customWidth="1"/>
    <col min="4593" max="4593" width="9" style="2" customWidth="1"/>
    <col min="4594" max="4594" width="9.85546875" style="2" customWidth="1"/>
    <col min="4595" max="4595" width="8.42578125" style="2" customWidth="1"/>
    <col min="4596" max="4596" width="12.28515625" style="2" customWidth="1"/>
    <col min="4597" max="4597" width="12.42578125" style="2" customWidth="1"/>
    <col min="4598" max="4601" width="9.140625" style="2" hidden="1" customWidth="1"/>
    <col min="4602" max="4842" width="9.140625" style="2"/>
    <col min="4843" max="4843" width="11.140625" style="2" customWidth="1"/>
    <col min="4844" max="4844" width="36.85546875" style="2" customWidth="1"/>
    <col min="4845" max="4847" width="9.140625" style="2" hidden="1" customWidth="1"/>
    <col min="4848" max="4848" width="30.140625" style="2" customWidth="1"/>
    <col min="4849" max="4849" width="9" style="2" customWidth="1"/>
    <col min="4850" max="4850" width="9.85546875" style="2" customWidth="1"/>
    <col min="4851" max="4851" width="8.42578125" style="2" customWidth="1"/>
    <col min="4852" max="4852" width="12.28515625" style="2" customWidth="1"/>
    <col min="4853" max="4853" width="12.42578125" style="2" customWidth="1"/>
    <col min="4854" max="4857" width="9.140625" style="2" hidden="1" customWidth="1"/>
    <col min="4858" max="5098" width="9.140625" style="2"/>
    <col min="5099" max="5099" width="11.140625" style="2" customWidth="1"/>
    <col min="5100" max="5100" width="36.85546875" style="2" customWidth="1"/>
    <col min="5101" max="5103" width="9.140625" style="2" hidden="1" customWidth="1"/>
    <col min="5104" max="5104" width="30.140625" style="2" customWidth="1"/>
    <col min="5105" max="5105" width="9" style="2" customWidth="1"/>
    <col min="5106" max="5106" width="9.85546875" style="2" customWidth="1"/>
    <col min="5107" max="5107" width="8.42578125" style="2" customWidth="1"/>
    <col min="5108" max="5108" width="12.28515625" style="2" customWidth="1"/>
    <col min="5109" max="5109" width="12.42578125" style="2" customWidth="1"/>
    <col min="5110" max="5113" width="9.140625" style="2" hidden="1" customWidth="1"/>
    <col min="5114" max="5354" width="9.140625" style="2"/>
    <col min="5355" max="5355" width="11.140625" style="2" customWidth="1"/>
    <col min="5356" max="5356" width="36.85546875" style="2" customWidth="1"/>
    <col min="5357" max="5359" width="9.140625" style="2" hidden="1" customWidth="1"/>
    <col min="5360" max="5360" width="30.140625" style="2" customWidth="1"/>
    <col min="5361" max="5361" width="9" style="2" customWidth="1"/>
    <col min="5362" max="5362" width="9.85546875" style="2" customWidth="1"/>
    <col min="5363" max="5363" width="8.42578125" style="2" customWidth="1"/>
    <col min="5364" max="5364" width="12.28515625" style="2" customWidth="1"/>
    <col min="5365" max="5365" width="12.42578125" style="2" customWidth="1"/>
    <col min="5366" max="5369" width="9.140625" style="2" hidden="1" customWidth="1"/>
    <col min="5370" max="5610" width="9.140625" style="2"/>
    <col min="5611" max="5611" width="11.140625" style="2" customWidth="1"/>
    <col min="5612" max="5612" width="36.85546875" style="2" customWidth="1"/>
    <col min="5613" max="5615" width="9.140625" style="2" hidden="1" customWidth="1"/>
    <col min="5616" max="5616" width="30.140625" style="2" customWidth="1"/>
    <col min="5617" max="5617" width="9" style="2" customWidth="1"/>
    <col min="5618" max="5618" width="9.85546875" style="2" customWidth="1"/>
    <col min="5619" max="5619" width="8.42578125" style="2" customWidth="1"/>
    <col min="5620" max="5620" width="12.28515625" style="2" customWidth="1"/>
    <col min="5621" max="5621" width="12.42578125" style="2" customWidth="1"/>
    <col min="5622" max="5625" width="9.140625" style="2" hidden="1" customWidth="1"/>
    <col min="5626" max="5866" width="9.140625" style="2"/>
    <col min="5867" max="5867" width="11.140625" style="2" customWidth="1"/>
    <col min="5868" max="5868" width="36.85546875" style="2" customWidth="1"/>
    <col min="5869" max="5871" width="9.140625" style="2" hidden="1" customWidth="1"/>
    <col min="5872" max="5872" width="30.140625" style="2" customWidth="1"/>
    <col min="5873" max="5873" width="9" style="2" customWidth="1"/>
    <col min="5874" max="5874" width="9.85546875" style="2" customWidth="1"/>
    <col min="5875" max="5875" width="8.42578125" style="2" customWidth="1"/>
    <col min="5876" max="5876" width="12.28515625" style="2" customWidth="1"/>
    <col min="5877" max="5877" width="12.42578125" style="2" customWidth="1"/>
    <col min="5878" max="5881" width="9.140625" style="2" hidden="1" customWidth="1"/>
    <col min="5882" max="6122" width="9.140625" style="2"/>
    <col min="6123" max="6123" width="11.140625" style="2" customWidth="1"/>
    <col min="6124" max="6124" width="36.85546875" style="2" customWidth="1"/>
    <col min="6125" max="6127" width="9.140625" style="2" hidden="1" customWidth="1"/>
    <col min="6128" max="6128" width="30.140625" style="2" customWidth="1"/>
    <col min="6129" max="6129" width="9" style="2" customWidth="1"/>
    <col min="6130" max="6130" width="9.85546875" style="2" customWidth="1"/>
    <col min="6131" max="6131" width="8.42578125" style="2" customWidth="1"/>
    <col min="6132" max="6132" width="12.28515625" style="2" customWidth="1"/>
    <col min="6133" max="6133" width="12.42578125" style="2" customWidth="1"/>
    <col min="6134" max="6137" width="9.140625" style="2" hidden="1" customWidth="1"/>
    <col min="6138" max="6378" width="9.140625" style="2"/>
    <col min="6379" max="6379" width="11.140625" style="2" customWidth="1"/>
    <col min="6380" max="6380" width="36.85546875" style="2" customWidth="1"/>
    <col min="6381" max="6383" width="9.140625" style="2" hidden="1" customWidth="1"/>
    <col min="6384" max="6384" width="30.140625" style="2" customWidth="1"/>
    <col min="6385" max="6385" width="9" style="2" customWidth="1"/>
    <col min="6386" max="6386" width="9.85546875" style="2" customWidth="1"/>
    <col min="6387" max="6387" width="8.42578125" style="2" customWidth="1"/>
    <col min="6388" max="6388" width="12.28515625" style="2" customWidth="1"/>
    <col min="6389" max="6389" width="12.42578125" style="2" customWidth="1"/>
    <col min="6390" max="6393" width="9.140625" style="2" hidden="1" customWidth="1"/>
    <col min="6394" max="6634" width="9.140625" style="2"/>
    <col min="6635" max="6635" width="11.140625" style="2" customWidth="1"/>
    <col min="6636" max="6636" width="36.85546875" style="2" customWidth="1"/>
    <col min="6637" max="6639" width="9.140625" style="2" hidden="1" customWidth="1"/>
    <col min="6640" max="6640" width="30.140625" style="2" customWidth="1"/>
    <col min="6641" max="6641" width="9" style="2" customWidth="1"/>
    <col min="6642" max="6642" width="9.85546875" style="2" customWidth="1"/>
    <col min="6643" max="6643" width="8.42578125" style="2" customWidth="1"/>
    <col min="6644" max="6644" width="12.28515625" style="2" customWidth="1"/>
    <col min="6645" max="6645" width="12.42578125" style="2" customWidth="1"/>
    <col min="6646" max="6649" width="9.140625" style="2" hidden="1" customWidth="1"/>
    <col min="6650" max="6890" width="9.140625" style="2"/>
    <col min="6891" max="6891" width="11.140625" style="2" customWidth="1"/>
    <col min="6892" max="6892" width="36.85546875" style="2" customWidth="1"/>
    <col min="6893" max="6895" width="9.140625" style="2" hidden="1" customWidth="1"/>
    <col min="6896" max="6896" width="30.140625" style="2" customWidth="1"/>
    <col min="6897" max="6897" width="9" style="2" customWidth="1"/>
    <col min="6898" max="6898" width="9.85546875" style="2" customWidth="1"/>
    <col min="6899" max="6899" width="8.42578125" style="2" customWidth="1"/>
    <col min="6900" max="6900" width="12.28515625" style="2" customWidth="1"/>
    <col min="6901" max="6901" width="12.42578125" style="2" customWidth="1"/>
    <col min="6902" max="6905" width="9.140625" style="2" hidden="1" customWidth="1"/>
    <col min="6906" max="7146" width="9.140625" style="2"/>
    <col min="7147" max="7147" width="11.140625" style="2" customWidth="1"/>
    <col min="7148" max="7148" width="36.85546875" style="2" customWidth="1"/>
    <col min="7149" max="7151" width="9.140625" style="2" hidden="1" customWidth="1"/>
    <col min="7152" max="7152" width="30.140625" style="2" customWidth="1"/>
    <col min="7153" max="7153" width="9" style="2" customWidth="1"/>
    <col min="7154" max="7154" width="9.85546875" style="2" customWidth="1"/>
    <col min="7155" max="7155" width="8.42578125" style="2" customWidth="1"/>
    <col min="7156" max="7156" width="12.28515625" style="2" customWidth="1"/>
    <col min="7157" max="7157" width="12.42578125" style="2" customWidth="1"/>
    <col min="7158" max="7161" width="9.140625" style="2" hidden="1" customWidth="1"/>
    <col min="7162" max="7402" width="9.140625" style="2"/>
    <col min="7403" max="7403" width="11.140625" style="2" customWidth="1"/>
    <col min="7404" max="7404" width="36.85546875" style="2" customWidth="1"/>
    <col min="7405" max="7407" width="9.140625" style="2" hidden="1" customWidth="1"/>
    <col min="7408" max="7408" width="30.140625" style="2" customWidth="1"/>
    <col min="7409" max="7409" width="9" style="2" customWidth="1"/>
    <col min="7410" max="7410" width="9.85546875" style="2" customWidth="1"/>
    <col min="7411" max="7411" width="8.42578125" style="2" customWidth="1"/>
    <col min="7412" max="7412" width="12.28515625" style="2" customWidth="1"/>
    <col min="7413" max="7413" width="12.42578125" style="2" customWidth="1"/>
    <col min="7414" max="7417" width="9.140625" style="2" hidden="1" customWidth="1"/>
    <col min="7418" max="7658" width="9.140625" style="2"/>
    <col min="7659" max="7659" width="11.140625" style="2" customWidth="1"/>
    <col min="7660" max="7660" width="36.85546875" style="2" customWidth="1"/>
    <col min="7661" max="7663" width="9.140625" style="2" hidden="1" customWidth="1"/>
    <col min="7664" max="7664" width="30.140625" style="2" customWidth="1"/>
    <col min="7665" max="7665" width="9" style="2" customWidth="1"/>
    <col min="7666" max="7666" width="9.85546875" style="2" customWidth="1"/>
    <col min="7667" max="7667" width="8.42578125" style="2" customWidth="1"/>
    <col min="7668" max="7668" width="12.28515625" style="2" customWidth="1"/>
    <col min="7669" max="7669" width="12.42578125" style="2" customWidth="1"/>
    <col min="7670" max="7673" width="9.140625" style="2" hidden="1" customWidth="1"/>
    <col min="7674" max="7914" width="9.140625" style="2"/>
    <col min="7915" max="7915" width="11.140625" style="2" customWidth="1"/>
    <col min="7916" max="7916" width="36.85546875" style="2" customWidth="1"/>
    <col min="7917" max="7919" width="9.140625" style="2" hidden="1" customWidth="1"/>
    <col min="7920" max="7920" width="30.140625" style="2" customWidth="1"/>
    <col min="7921" max="7921" width="9" style="2" customWidth="1"/>
    <col min="7922" max="7922" width="9.85546875" style="2" customWidth="1"/>
    <col min="7923" max="7923" width="8.42578125" style="2" customWidth="1"/>
    <col min="7924" max="7924" width="12.28515625" style="2" customWidth="1"/>
    <col min="7925" max="7925" width="12.42578125" style="2" customWidth="1"/>
    <col min="7926" max="7929" width="9.140625" style="2" hidden="1" customWidth="1"/>
    <col min="7930" max="8170" width="9.140625" style="2"/>
    <col min="8171" max="8171" width="11.140625" style="2" customWidth="1"/>
    <col min="8172" max="8172" width="36.85546875" style="2" customWidth="1"/>
    <col min="8173" max="8175" width="9.140625" style="2" hidden="1" customWidth="1"/>
    <col min="8176" max="8176" width="30.140625" style="2" customWidth="1"/>
    <col min="8177" max="8177" width="9" style="2" customWidth="1"/>
    <col min="8178" max="8178" width="9.85546875" style="2" customWidth="1"/>
    <col min="8179" max="8179" width="8.42578125" style="2" customWidth="1"/>
    <col min="8180" max="8180" width="12.28515625" style="2" customWidth="1"/>
    <col min="8181" max="8181" width="12.42578125" style="2" customWidth="1"/>
    <col min="8182" max="8185" width="9.140625" style="2" hidden="1" customWidth="1"/>
    <col min="8186" max="8426" width="9.140625" style="2"/>
    <col min="8427" max="8427" width="11.140625" style="2" customWidth="1"/>
    <col min="8428" max="8428" width="36.85546875" style="2" customWidth="1"/>
    <col min="8429" max="8431" width="9.140625" style="2" hidden="1" customWidth="1"/>
    <col min="8432" max="8432" width="30.140625" style="2" customWidth="1"/>
    <col min="8433" max="8433" width="9" style="2" customWidth="1"/>
    <col min="8434" max="8434" width="9.85546875" style="2" customWidth="1"/>
    <col min="8435" max="8435" width="8.42578125" style="2" customWidth="1"/>
    <col min="8436" max="8436" width="12.28515625" style="2" customWidth="1"/>
    <col min="8437" max="8437" width="12.42578125" style="2" customWidth="1"/>
    <col min="8438" max="8441" width="9.140625" style="2" hidden="1" customWidth="1"/>
    <col min="8442" max="8682" width="9.140625" style="2"/>
    <col min="8683" max="8683" width="11.140625" style="2" customWidth="1"/>
    <col min="8684" max="8684" width="36.85546875" style="2" customWidth="1"/>
    <col min="8685" max="8687" width="9.140625" style="2" hidden="1" customWidth="1"/>
    <col min="8688" max="8688" width="30.140625" style="2" customWidth="1"/>
    <col min="8689" max="8689" width="9" style="2" customWidth="1"/>
    <col min="8690" max="8690" width="9.85546875" style="2" customWidth="1"/>
    <col min="8691" max="8691" width="8.42578125" style="2" customWidth="1"/>
    <col min="8692" max="8692" width="12.28515625" style="2" customWidth="1"/>
    <col min="8693" max="8693" width="12.42578125" style="2" customWidth="1"/>
    <col min="8694" max="8697" width="9.140625" style="2" hidden="1" customWidth="1"/>
    <col min="8698" max="8938" width="9.140625" style="2"/>
    <col min="8939" max="8939" width="11.140625" style="2" customWidth="1"/>
    <col min="8940" max="8940" width="36.85546875" style="2" customWidth="1"/>
    <col min="8941" max="8943" width="9.140625" style="2" hidden="1" customWidth="1"/>
    <col min="8944" max="8944" width="30.140625" style="2" customWidth="1"/>
    <col min="8945" max="8945" width="9" style="2" customWidth="1"/>
    <col min="8946" max="8946" width="9.85546875" style="2" customWidth="1"/>
    <col min="8947" max="8947" width="8.42578125" style="2" customWidth="1"/>
    <col min="8948" max="8948" width="12.28515625" style="2" customWidth="1"/>
    <col min="8949" max="8949" width="12.42578125" style="2" customWidth="1"/>
    <col min="8950" max="8953" width="9.140625" style="2" hidden="1" customWidth="1"/>
    <col min="8954" max="9194" width="9.140625" style="2"/>
    <col min="9195" max="9195" width="11.140625" style="2" customWidth="1"/>
    <col min="9196" max="9196" width="36.85546875" style="2" customWidth="1"/>
    <col min="9197" max="9199" width="9.140625" style="2" hidden="1" customWidth="1"/>
    <col min="9200" max="9200" width="30.140625" style="2" customWidth="1"/>
    <col min="9201" max="9201" width="9" style="2" customWidth="1"/>
    <col min="9202" max="9202" width="9.85546875" style="2" customWidth="1"/>
    <col min="9203" max="9203" width="8.42578125" style="2" customWidth="1"/>
    <col min="9204" max="9204" width="12.28515625" style="2" customWidth="1"/>
    <col min="9205" max="9205" width="12.42578125" style="2" customWidth="1"/>
    <col min="9206" max="9209" width="9.140625" style="2" hidden="1" customWidth="1"/>
    <col min="9210" max="9450" width="9.140625" style="2"/>
    <col min="9451" max="9451" width="11.140625" style="2" customWidth="1"/>
    <col min="9452" max="9452" width="36.85546875" style="2" customWidth="1"/>
    <col min="9453" max="9455" width="9.140625" style="2" hidden="1" customWidth="1"/>
    <col min="9456" max="9456" width="30.140625" style="2" customWidth="1"/>
    <col min="9457" max="9457" width="9" style="2" customWidth="1"/>
    <col min="9458" max="9458" width="9.85546875" style="2" customWidth="1"/>
    <col min="9459" max="9459" width="8.42578125" style="2" customWidth="1"/>
    <col min="9460" max="9460" width="12.28515625" style="2" customWidth="1"/>
    <col min="9461" max="9461" width="12.42578125" style="2" customWidth="1"/>
    <col min="9462" max="9465" width="9.140625" style="2" hidden="1" customWidth="1"/>
    <col min="9466" max="9706" width="9.140625" style="2"/>
    <col min="9707" max="9707" width="11.140625" style="2" customWidth="1"/>
    <col min="9708" max="9708" width="36.85546875" style="2" customWidth="1"/>
    <col min="9709" max="9711" width="9.140625" style="2" hidden="1" customWidth="1"/>
    <col min="9712" max="9712" width="30.140625" style="2" customWidth="1"/>
    <col min="9713" max="9713" width="9" style="2" customWidth="1"/>
    <col min="9714" max="9714" width="9.85546875" style="2" customWidth="1"/>
    <col min="9715" max="9715" width="8.42578125" style="2" customWidth="1"/>
    <col min="9716" max="9716" width="12.28515625" style="2" customWidth="1"/>
    <col min="9717" max="9717" width="12.42578125" style="2" customWidth="1"/>
    <col min="9718" max="9721" width="9.140625" style="2" hidden="1" customWidth="1"/>
    <col min="9722" max="9962" width="9.140625" style="2"/>
    <col min="9963" max="9963" width="11.140625" style="2" customWidth="1"/>
    <col min="9964" max="9964" width="36.85546875" style="2" customWidth="1"/>
    <col min="9965" max="9967" width="9.140625" style="2" hidden="1" customWidth="1"/>
    <col min="9968" max="9968" width="30.140625" style="2" customWidth="1"/>
    <col min="9969" max="9969" width="9" style="2" customWidth="1"/>
    <col min="9970" max="9970" width="9.85546875" style="2" customWidth="1"/>
    <col min="9971" max="9971" width="8.42578125" style="2" customWidth="1"/>
    <col min="9972" max="9972" width="12.28515625" style="2" customWidth="1"/>
    <col min="9973" max="9973" width="12.42578125" style="2" customWidth="1"/>
    <col min="9974" max="9977" width="9.140625" style="2" hidden="1" customWidth="1"/>
    <col min="9978" max="10218" width="9.140625" style="2"/>
    <col min="10219" max="10219" width="11.140625" style="2" customWidth="1"/>
    <col min="10220" max="10220" width="36.85546875" style="2" customWidth="1"/>
    <col min="10221" max="10223" width="9.140625" style="2" hidden="1" customWidth="1"/>
    <col min="10224" max="10224" width="30.140625" style="2" customWidth="1"/>
    <col min="10225" max="10225" width="9" style="2" customWidth="1"/>
    <col min="10226" max="10226" width="9.85546875" style="2" customWidth="1"/>
    <col min="10227" max="10227" width="8.42578125" style="2" customWidth="1"/>
    <col min="10228" max="10228" width="12.28515625" style="2" customWidth="1"/>
    <col min="10229" max="10229" width="12.42578125" style="2" customWidth="1"/>
    <col min="10230" max="10233" width="9.140625" style="2" hidden="1" customWidth="1"/>
    <col min="10234" max="10474" width="9.140625" style="2"/>
    <col min="10475" max="10475" width="11.140625" style="2" customWidth="1"/>
    <col min="10476" max="10476" width="36.85546875" style="2" customWidth="1"/>
    <col min="10477" max="10479" width="9.140625" style="2" hidden="1" customWidth="1"/>
    <col min="10480" max="10480" width="30.140625" style="2" customWidth="1"/>
    <col min="10481" max="10481" width="9" style="2" customWidth="1"/>
    <col min="10482" max="10482" width="9.85546875" style="2" customWidth="1"/>
    <col min="10483" max="10483" width="8.42578125" style="2" customWidth="1"/>
    <col min="10484" max="10484" width="12.28515625" style="2" customWidth="1"/>
    <col min="10485" max="10485" width="12.42578125" style="2" customWidth="1"/>
    <col min="10486" max="10489" width="9.140625" style="2" hidden="1" customWidth="1"/>
    <col min="10490" max="10730" width="9.140625" style="2"/>
    <col min="10731" max="10731" width="11.140625" style="2" customWidth="1"/>
    <col min="10732" max="10732" width="36.85546875" style="2" customWidth="1"/>
    <col min="10733" max="10735" width="9.140625" style="2" hidden="1" customWidth="1"/>
    <col min="10736" max="10736" width="30.140625" style="2" customWidth="1"/>
    <col min="10737" max="10737" width="9" style="2" customWidth="1"/>
    <col min="10738" max="10738" width="9.85546875" style="2" customWidth="1"/>
    <col min="10739" max="10739" width="8.42578125" style="2" customWidth="1"/>
    <col min="10740" max="10740" width="12.28515625" style="2" customWidth="1"/>
    <col min="10741" max="10741" width="12.42578125" style="2" customWidth="1"/>
    <col min="10742" max="10745" width="9.140625" style="2" hidden="1" customWidth="1"/>
    <col min="10746" max="10986" width="9.140625" style="2"/>
    <col min="10987" max="10987" width="11.140625" style="2" customWidth="1"/>
    <col min="10988" max="10988" width="36.85546875" style="2" customWidth="1"/>
    <col min="10989" max="10991" width="9.140625" style="2" hidden="1" customWidth="1"/>
    <col min="10992" max="10992" width="30.140625" style="2" customWidth="1"/>
    <col min="10993" max="10993" width="9" style="2" customWidth="1"/>
    <col min="10994" max="10994" width="9.85546875" style="2" customWidth="1"/>
    <col min="10995" max="10995" width="8.42578125" style="2" customWidth="1"/>
    <col min="10996" max="10996" width="12.28515625" style="2" customWidth="1"/>
    <col min="10997" max="10997" width="12.42578125" style="2" customWidth="1"/>
    <col min="10998" max="11001" width="9.140625" style="2" hidden="1" customWidth="1"/>
    <col min="11002" max="11242" width="9.140625" style="2"/>
    <col min="11243" max="11243" width="11.140625" style="2" customWidth="1"/>
    <col min="11244" max="11244" width="36.85546875" style="2" customWidth="1"/>
    <col min="11245" max="11247" width="9.140625" style="2" hidden="1" customWidth="1"/>
    <col min="11248" max="11248" width="30.140625" style="2" customWidth="1"/>
    <col min="11249" max="11249" width="9" style="2" customWidth="1"/>
    <col min="11250" max="11250" width="9.85546875" style="2" customWidth="1"/>
    <col min="11251" max="11251" width="8.42578125" style="2" customWidth="1"/>
    <col min="11252" max="11252" width="12.28515625" style="2" customWidth="1"/>
    <col min="11253" max="11253" width="12.42578125" style="2" customWidth="1"/>
    <col min="11254" max="11257" width="9.140625" style="2" hidden="1" customWidth="1"/>
    <col min="11258" max="11498" width="9.140625" style="2"/>
    <col min="11499" max="11499" width="11.140625" style="2" customWidth="1"/>
    <col min="11500" max="11500" width="36.85546875" style="2" customWidth="1"/>
    <col min="11501" max="11503" width="9.140625" style="2" hidden="1" customWidth="1"/>
    <col min="11504" max="11504" width="30.140625" style="2" customWidth="1"/>
    <col min="11505" max="11505" width="9" style="2" customWidth="1"/>
    <col min="11506" max="11506" width="9.85546875" style="2" customWidth="1"/>
    <col min="11507" max="11507" width="8.42578125" style="2" customWidth="1"/>
    <col min="11508" max="11508" width="12.28515625" style="2" customWidth="1"/>
    <col min="11509" max="11509" width="12.42578125" style="2" customWidth="1"/>
    <col min="11510" max="11513" width="9.140625" style="2" hidden="1" customWidth="1"/>
    <col min="11514" max="11754" width="9.140625" style="2"/>
    <col min="11755" max="11755" width="11.140625" style="2" customWidth="1"/>
    <col min="11756" max="11756" width="36.85546875" style="2" customWidth="1"/>
    <col min="11757" max="11759" width="9.140625" style="2" hidden="1" customWidth="1"/>
    <col min="11760" max="11760" width="30.140625" style="2" customWidth="1"/>
    <col min="11761" max="11761" width="9" style="2" customWidth="1"/>
    <col min="11762" max="11762" width="9.85546875" style="2" customWidth="1"/>
    <col min="11763" max="11763" width="8.42578125" style="2" customWidth="1"/>
    <col min="11764" max="11764" width="12.28515625" style="2" customWidth="1"/>
    <col min="11765" max="11765" width="12.42578125" style="2" customWidth="1"/>
    <col min="11766" max="11769" width="9.140625" style="2" hidden="1" customWidth="1"/>
    <col min="11770" max="12010" width="9.140625" style="2"/>
    <col min="12011" max="12011" width="11.140625" style="2" customWidth="1"/>
    <col min="12012" max="12012" width="36.85546875" style="2" customWidth="1"/>
    <col min="12013" max="12015" width="9.140625" style="2" hidden="1" customWidth="1"/>
    <col min="12016" max="12016" width="30.140625" style="2" customWidth="1"/>
    <col min="12017" max="12017" width="9" style="2" customWidth="1"/>
    <col min="12018" max="12018" width="9.85546875" style="2" customWidth="1"/>
    <col min="12019" max="12019" width="8.42578125" style="2" customWidth="1"/>
    <col min="12020" max="12020" width="12.28515625" style="2" customWidth="1"/>
    <col min="12021" max="12021" width="12.42578125" style="2" customWidth="1"/>
    <col min="12022" max="12025" width="9.140625" style="2" hidden="1" customWidth="1"/>
    <col min="12026" max="12266" width="9.140625" style="2"/>
    <col min="12267" max="12267" width="11.140625" style="2" customWidth="1"/>
    <col min="12268" max="12268" width="36.85546875" style="2" customWidth="1"/>
    <col min="12269" max="12271" width="9.140625" style="2" hidden="1" customWidth="1"/>
    <col min="12272" max="12272" width="30.140625" style="2" customWidth="1"/>
    <col min="12273" max="12273" width="9" style="2" customWidth="1"/>
    <col min="12274" max="12274" width="9.85546875" style="2" customWidth="1"/>
    <col min="12275" max="12275" width="8.42578125" style="2" customWidth="1"/>
    <col min="12276" max="12276" width="12.28515625" style="2" customWidth="1"/>
    <col min="12277" max="12277" width="12.42578125" style="2" customWidth="1"/>
    <col min="12278" max="12281" width="9.140625" style="2" hidden="1" customWidth="1"/>
    <col min="12282" max="12522" width="9.140625" style="2"/>
    <col min="12523" max="12523" width="11.140625" style="2" customWidth="1"/>
    <col min="12524" max="12524" width="36.85546875" style="2" customWidth="1"/>
    <col min="12525" max="12527" width="9.140625" style="2" hidden="1" customWidth="1"/>
    <col min="12528" max="12528" width="30.140625" style="2" customWidth="1"/>
    <col min="12529" max="12529" width="9" style="2" customWidth="1"/>
    <col min="12530" max="12530" width="9.85546875" style="2" customWidth="1"/>
    <col min="12531" max="12531" width="8.42578125" style="2" customWidth="1"/>
    <col min="12532" max="12532" width="12.28515625" style="2" customWidth="1"/>
    <col min="12533" max="12533" width="12.42578125" style="2" customWidth="1"/>
    <col min="12534" max="12537" width="9.140625" style="2" hidden="1" customWidth="1"/>
    <col min="12538" max="12778" width="9.140625" style="2"/>
    <col min="12779" max="12779" width="11.140625" style="2" customWidth="1"/>
    <col min="12780" max="12780" width="36.85546875" style="2" customWidth="1"/>
    <col min="12781" max="12783" width="9.140625" style="2" hidden="1" customWidth="1"/>
    <col min="12784" max="12784" width="30.140625" style="2" customWidth="1"/>
    <col min="12785" max="12785" width="9" style="2" customWidth="1"/>
    <col min="12786" max="12786" width="9.85546875" style="2" customWidth="1"/>
    <col min="12787" max="12787" width="8.42578125" style="2" customWidth="1"/>
    <col min="12788" max="12788" width="12.28515625" style="2" customWidth="1"/>
    <col min="12789" max="12789" width="12.42578125" style="2" customWidth="1"/>
    <col min="12790" max="12793" width="9.140625" style="2" hidden="1" customWidth="1"/>
    <col min="12794" max="13034" width="9.140625" style="2"/>
    <col min="13035" max="13035" width="11.140625" style="2" customWidth="1"/>
    <col min="13036" max="13036" width="36.85546875" style="2" customWidth="1"/>
    <col min="13037" max="13039" width="9.140625" style="2" hidden="1" customWidth="1"/>
    <col min="13040" max="13040" width="30.140625" style="2" customWidth="1"/>
    <col min="13041" max="13041" width="9" style="2" customWidth="1"/>
    <col min="13042" max="13042" width="9.85546875" style="2" customWidth="1"/>
    <col min="13043" max="13043" width="8.42578125" style="2" customWidth="1"/>
    <col min="13044" max="13044" width="12.28515625" style="2" customWidth="1"/>
    <col min="13045" max="13045" width="12.42578125" style="2" customWidth="1"/>
    <col min="13046" max="13049" width="9.140625" style="2" hidden="1" customWidth="1"/>
    <col min="13050" max="13290" width="9.140625" style="2"/>
    <col min="13291" max="13291" width="11.140625" style="2" customWidth="1"/>
    <col min="13292" max="13292" width="36.85546875" style="2" customWidth="1"/>
    <col min="13293" max="13295" width="9.140625" style="2" hidden="1" customWidth="1"/>
    <col min="13296" max="13296" width="30.140625" style="2" customWidth="1"/>
    <col min="13297" max="13297" width="9" style="2" customWidth="1"/>
    <col min="13298" max="13298" width="9.85546875" style="2" customWidth="1"/>
    <col min="13299" max="13299" width="8.42578125" style="2" customWidth="1"/>
    <col min="13300" max="13300" width="12.28515625" style="2" customWidth="1"/>
    <col min="13301" max="13301" width="12.42578125" style="2" customWidth="1"/>
    <col min="13302" max="13305" width="9.140625" style="2" hidden="1" customWidth="1"/>
    <col min="13306" max="13546" width="9.140625" style="2"/>
    <col min="13547" max="13547" width="11.140625" style="2" customWidth="1"/>
    <col min="13548" max="13548" width="36.85546875" style="2" customWidth="1"/>
    <col min="13549" max="13551" width="9.140625" style="2" hidden="1" customWidth="1"/>
    <col min="13552" max="13552" width="30.140625" style="2" customWidth="1"/>
    <col min="13553" max="13553" width="9" style="2" customWidth="1"/>
    <col min="13554" max="13554" width="9.85546875" style="2" customWidth="1"/>
    <col min="13555" max="13555" width="8.42578125" style="2" customWidth="1"/>
    <col min="13556" max="13556" width="12.28515625" style="2" customWidth="1"/>
    <col min="13557" max="13557" width="12.42578125" style="2" customWidth="1"/>
    <col min="13558" max="13561" width="9.140625" style="2" hidden="1" customWidth="1"/>
    <col min="13562" max="13802" width="9.140625" style="2"/>
    <col min="13803" max="13803" width="11.140625" style="2" customWidth="1"/>
    <col min="13804" max="13804" width="36.85546875" style="2" customWidth="1"/>
    <col min="13805" max="13807" width="9.140625" style="2" hidden="1" customWidth="1"/>
    <col min="13808" max="13808" width="30.140625" style="2" customWidth="1"/>
    <col min="13809" max="13809" width="9" style="2" customWidth="1"/>
    <col min="13810" max="13810" width="9.85546875" style="2" customWidth="1"/>
    <col min="13811" max="13811" width="8.42578125" style="2" customWidth="1"/>
    <col min="13812" max="13812" width="12.28515625" style="2" customWidth="1"/>
    <col min="13813" max="13813" width="12.42578125" style="2" customWidth="1"/>
    <col min="13814" max="13817" width="9.140625" style="2" hidden="1" customWidth="1"/>
    <col min="13818" max="14058" width="9.140625" style="2"/>
    <col min="14059" max="14059" width="11.140625" style="2" customWidth="1"/>
    <col min="14060" max="14060" width="36.85546875" style="2" customWidth="1"/>
    <col min="14061" max="14063" width="9.140625" style="2" hidden="1" customWidth="1"/>
    <col min="14064" max="14064" width="30.140625" style="2" customWidth="1"/>
    <col min="14065" max="14065" width="9" style="2" customWidth="1"/>
    <col min="14066" max="14066" width="9.85546875" style="2" customWidth="1"/>
    <col min="14067" max="14067" width="8.42578125" style="2" customWidth="1"/>
    <col min="14068" max="14068" width="12.28515625" style="2" customWidth="1"/>
    <col min="14069" max="14069" width="12.42578125" style="2" customWidth="1"/>
    <col min="14070" max="14073" width="9.140625" style="2" hidden="1" customWidth="1"/>
    <col min="14074" max="14314" width="9.140625" style="2"/>
    <col min="14315" max="14315" width="11.140625" style="2" customWidth="1"/>
    <col min="14316" max="14316" width="36.85546875" style="2" customWidth="1"/>
    <col min="14317" max="14319" width="9.140625" style="2" hidden="1" customWidth="1"/>
    <col min="14320" max="14320" width="30.140625" style="2" customWidth="1"/>
    <col min="14321" max="14321" width="9" style="2" customWidth="1"/>
    <col min="14322" max="14322" width="9.85546875" style="2" customWidth="1"/>
    <col min="14323" max="14323" width="8.42578125" style="2" customWidth="1"/>
    <col min="14324" max="14324" width="12.28515625" style="2" customWidth="1"/>
    <col min="14325" max="14325" width="12.42578125" style="2" customWidth="1"/>
    <col min="14326" max="14329" width="9.140625" style="2" hidden="1" customWidth="1"/>
    <col min="14330" max="14570" width="9.140625" style="2"/>
    <col min="14571" max="14571" width="11.140625" style="2" customWidth="1"/>
    <col min="14572" max="14572" width="36.85546875" style="2" customWidth="1"/>
    <col min="14573" max="14575" width="9.140625" style="2" hidden="1" customWidth="1"/>
    <col min="14576" max="14576" width="30.140625" style="2" customWidth="1"/>
    <col min="14577" max="14577" width="9" style="2" customWidth="1"/>
    <col min="14578" max="14578" width="9.85546875" style="2" customWidth="1"/>
    <col min="14579" max="14579" width="8.42578125" style="2" customWidth="1"/>
    <col min="14580" max="14580" width="12.28515625" style="2" customWidth="1"/>
    <col min="14581" max="14581" width="12.42578125" style="2" customWidth="1"/>
    <col min="14582" max="14585" width="9.140625" style="2" hidden="1" customWidth="1"/>
    <col min="14586" max="14826" width="9.140625" style="2"/>
    <col min="14827" max="14827" width="11.140625" style="2" customWidth="1"/>
    <col min="14828" max="14828" width="36.85546875" style="2" customWidth="1"/>
    <col min="14829" max="14831" width="9.140625" style="2" hidden="1" customWidth="1"/>
    <col min="14832" max="14832" width="30.140625" style="2" customWidth="1"/>
    <col min="14833" max="14833" width="9" style="2" customWidth="1"/>
    <col min="14834" max="14834" width="9.85546875" style="2" customWidth="1"/>
    <col min="14835" max="14835" width="8.42578125" style="2" customWidth="1"/>
    <col min="14836" max="14836" width="12.28515625" style="2" customWidth="1"/>
    <col min="14837" max="14837" width="12.42578125" style="2" customWidth="1"/>
    <col min="14838" max="14841" width="9.140625" style="2" hidden="1" customWidth="1"/>
    <col min="14842" max="15082" width="9.140625" style="2"/>
    <col min="15083" max="15083" width="11.140625" style="2" customWidth="1"/>
    <col min="15084" max="15084" width="36.85546875" style="2" customWidth="1"/>
    <col min="15085" max="15087" width="9.140625" style="2" hidden="1" customWidth="1"/>
    <col min="15088" max="15088" width="30.140625" style="2" customWidth="1"/>
    <col min="15089" max="15089" width="9" style="2" customWidth="1"/>
    <col min="15090" max="15090" width="9.85546875" style="2" customWidth="1"/>
    <col min="15091" max="15091" width="8.42578125" style="2" customWidth="1"/>
    <col min="15092" max="15092" width="12.28515625" style="2" customWidth="1"/>
    <col min="15093" max="15093" width="12.42578125" style="2" customWidth="1"/>
    <col min="15094" max="15097" width="9.140625" style="2" hidden="1" customWidth="1"/>
    <col min="15098" max="15338" width="9.140625" style="2"/>
    <col min="15339" max="15339" width="11.140625" style="2" customWidth="1"/>
    <col min="15340" max="15340" width="36.85546875" style="2" customWidth="1"/>
    <col min="15341" max="15343" width="9.140625" style="2" hidden="1" customWidth="1"/>
    <col min="15344" max="15344" width="30.140625" style="2" customWidth="1"/>
    <col min="15345" max="15345" width="9" style="2" customWidth="1"/>
    <col min="15346" max="15346" width="9.85546875" style="2" customWidth="1"/>
    <col min="15347" max="15347" width="8.42578125" style="2" customWidth="1"/>
    <col min="15348" max="15348" width="12.28515625" style="2" customWidth="1"/>
    <col min="15349" max="15349" width="12.42578125" style="2" customWidth="1"/>
    <col min="15350" max="15353" width="9.140625" style="2" hidden="1" customWidth="1"/>
    <col min="15354" max="15594" width="9.140625" style="2"/>
    <col min="15595" max="15595" width="11.140625" style="2" customWidth="1"/>
    <col min="15596" max="15596" width="36.85546875" style="2" customWidth="1"/>
    <col min="15597" max="15599" width="9.140625" style="2" hidden="1" customWidth="1"/>
    <col min="15600" max="15600" width="30.140625" style="2" customWidth="1"/>
    <col min="15601" max="15601" width="9" style="2" customWidth="1"/>
    <col min="15602" max="15602" width="9.85546875" style="2" customWidth="1"/>
    <col min="15603" max="15603" width="8.42578125" style="2" customWidth="1"/>
    <col min="15604" max="15604" width="12.28515625" style="2" customWidth="1"/>
    <col min="15605" max="15605" width="12.42578125" style="2" customWidth="1"/>
    <col min="15606" max="15609" width="9.140625" style="2" hidden="1" customWidth="1"/>
    <col min="15610" max="15850" width="9.140625" style="2"/>
    <col min="15851" max="15851" width="11.140625" style="2" customWidth="1"/>
    <col min="15852" max="15852" width="36.85546875" style="2" customWidth="1"/>
    <col min="15853" max="15855" width="9.140625" style="2" hidden="1" customWidth="1"/>
    <col min="15856" max="15856" width="30.140625" style="2" customWidth="1"/>
    <col min="15857" max="15857" width="9" style="2" customWidth="1"/>
    <col min="15858" max="15858" width="9.85546875" style="2" customWidth="1"/>
    <col min="15859" max="15859" width="8.42578125" style="2" customWidth="1"/>
    <col min="15860" max="15860" width="12.28515625" style="2" customWidth="1"/>
    <col min="15861" max="15861" width="12.42578125" style="2" customWidth="1"/>
    <col min="15862" max="15865" width="9.140625" style="2" hidden="1" customWidth="1"/>
    <col min="15866" max="16106" width="9.140625" style="2"/>
    <col min="16107" max="16107" width="11.140625" style="2" customWidth="1"/>
    <col min="16108" max="16108" width="36.85546875" style="2" customWidth="1"/>
    <col min="16109" max="16111" width="9.140625" style="2" hidden="1" customWidth="1"/>
    <col min="16112" max="16112" width="30.140625" style="2" customWidth="1"/>
    <col min="16113" max="16113" width="9" style="2" customWidth="1"/>
    <col min="16114" max="16114" width="9.85546875" style="2" customWidth="1"/>
    <col min="16115" max="16115" width="8.42578125" style="2" customWidth="1"/>
    <col min="16116" max="16116" width="12.28515625" style="2" customWidth="1"/>
    <col min="16117" max="16117" width="12.42578125" style="2" customWidth="1"/>
    <col min="16118" max="16121" width="9.140625" style="2" hidden="1" customWidth="1"/>
    <col min="16122" max="16384" width="9.140625" style="2"/>
  </cols>
  <sheetData>
    <row r="2" spans="1:5" ht="20.25">
      <c r="A2" s="4"/>
      <c r="B2" s="5"/>
      <c r="C2" s="5"/>
      <c r="D2" s="6"/>
    </row>
    <row r="3" spans="1:5" ht="20.25">
      <c r="A3" s="4"/>
      <c r="B3" s="5"/>
      <c r="C3" s="5"/>
      <c r="D3" s="6"/>
    </row>
    <row r="4" spans="1:5" ht="20.25">
      <c r="A4" s="70" t="s">
        <v>0</v>
      </c>
      <c r="B4" s="70"/>
      <c r="C4" s="70"/>
      <c r="D4" s="70"/>
      <c r="E4" s="70"/>
    </row>
    <row r="5" spans="1:5" ht="17.100000000000001" customHeight="1">
      <c r="E5" s="6" t="s">
        <v>1</v>
      </c>
    </row>
    <row r="6" spans="1:5" ht="80.099999999999994" customHeight="1">
      <c r="A6" s="7" t="s">
        <v>2</v>
      </c>
      <c r="B6" s="7" t="s">
        <v>3</v>
      </c>
      <c r="C6" s="7" t="s">
        <v>4</v>
      </c>
      <c r="D6" s="7" t="s">
        <v>5</v>
      </c>
      <c r="E6" s="8" t="s">
        <v>6</v>
      </c>
    </row>
    <row r="7" spans="1:5" ht="20.25">
      <c r="A7" s="9" t="s">
        <v>7</v>
      </c>
      <c r="B7" s="10" t="s">
        <v>8</v>
      </c>
      <c r="C7" s="10"/>
      <c r="D7" s="11" t="s">
        <v>9</v>
      </c>
      <c r="E7" s="12">
        <f>E8</f>
        <v>98</v>
      </c>
    </row>
    <row r="8" spans="1:5" ht="40.5">
      <c r="A8" s="13"/>
      <c r="B8" s="7"/>
      <c r="C8" s="14" t="s">
        <v>10</v>
      </c>
      <c r="D8" s="15" t="s">
        <v>11</v>
      </c>
      <c r="E8" s="16">
        <v>98</v>
      </c>
    </row>
    <row r="9" spans="1:5" ht="20.25">
      <c r="A9" s="17" t="s">
        <v>12</v>
      </c>
      <c r="B9" s="18" t="s">
        <v>13</v>
      </c>
      <c r="C9" s="19"/>
      <c r="D9" s="20" t="s">
        <v>9</v>
      </c>
      <c r="E9" s="21">
        <f>E10+E11</f>
        <v>10454</v>
      </c>
    </row>
    <row r="10" spans="1:5" ht="20.25">
      <c r="A10" s="13"/>
      <c r="B10" s="13"/>
      <c r="C10" s="22" t="s">
        <v>14</v>
      </c>
      <c r="D10" s="23">
        <v>10</v>
      </c>
      <c r="E10" s="16">
        <f>E13+E16</f>
        <v>9894</v>
      </c>
    </row>
    <row r="11" spans="1:5" ht="20.25">
      <c r="A11" s="13"/>
      <c r="B11" s="13"/>
      <c r="C11" s="22" t="s">
        <v>15</v>
      </c>
      <c r="D11" s="23">
        <v>20</v>
      </c>
      <c r="E11" s="16">
        <f>390+170</f>
        <v>560</v>
      </c>
    </row>
    <row r="12" spans="1:5" ht="20.25">
      <c r="A12" s="17" t="s">
        <v>16</v>
      </c>
      <c r="B12" s="18" t="s">
        <v>17</v>
      </c>
      <c r="C12" s="19"/>
      <c r="D12" s="20" t="s">
        <v>9</v>
      </c>
      <c r="E12" s="21">
        <f>E13+E14</f>
        <v>10454</v>
      </c>
    </row>
    <row r="13" spans="1:5" ht="20.25">
      <c r="A13" s="13"/>
      <c r="B13" s="13"/>
      <c r="C13" s="22" t="s">
        <v>14</v>
      </c>
      <c r="D13" s="23">
        <v>10</v>
      </c>
      <c r="E13" s="16">
        <v>9894</v>
      </c>
    </row>
    <row r="14" spans="1:5" ht="20.25">
      <c r="A14" s="13"/>
      <c r="B14" s="13"/>
      <c r="C14" s="22" t="s">
        <v>15</v>
      </c>
      <c r="D14" s="23">
        <v>20</v>
      </c>
      <c r="E14" s="16">
        <v>560</v>
      </c>
    </row>
    <row r="15" spans="1:5" ht="20.25" hidden="1">
      <c r="A15" s="17" t="s">
        <v>18</v>
      </c>
      <c r="B15" s="18" t="s">
        <v>19</v>
      </c>
      <c r="C15" s="19"/>
      <c r="D15" s="20" t="s">
        <v>9</v>
      </c>
      <c r="E15" s="21">
        <f>E16+E17</f>
        <v>0</v>
      </c>
    </row>
    <row r="16" spans="1:5" ht="20.25" hidden="1">
      <c r="A16" s="13"/>
      <c r="B16" s="13"/>
      <c r="C16" s="22" t="s">
        <v>14</v>
      </c>
      <c r="D16" s="23">
        <v>10</v>
      </c>
      <c r="E16" s="16">
        <v>0</v>
      </c>
    </row>
    <row r="17" spans="1:5" ht="20.25" hidden="1">
      <c r="A17" s="13"/>
      <c r="B17" s="13"/>
      <c r="C17" s="22" t="s">
        <v>15</v>
      </c>
      <c r="D17" s="23">
        <v>20</v>
      </c>
      <c r="E17" s="16"/>
    </row>
    <row r="18" spans="1:5" ht="20.25">
      <c r="A18" s="24" t="s">
        <v>20</v>
      </c>
      <c r="B18" s="25" t="s">
        <v>21</v>
      </c>
      <c r="C18" s="25"/>
      <c r="D18" s="24" t="s">
        <v>9</v>
      </c>
      <c r="E18" s="26">
        <f>E19+E20+E21+E24+E26+E25</f>
        <v>111854.76</v>
      </c>
    </row>
    <row r="19" spans="1:5" ht="20.25">
      <c r="A19" s="13"/>
      <c r="B19" s="13"/>
      <c r="C19" s="22" t="s">
        <v>14</v>
      </c>
      <c r="D19" s="23">
        <v>10</v>
      </c>
      <c r="E19" s="16">
        <v>44961</v>
      </c>
    </row>
    <row r="20" spans="1:5" ht="20.25">
      <c r="A20" s="13"/>
      <c r="B20" s="13"/>
      <c r="C20" s="22" t="s">
        <v>15</v>
      </c>
      <c r="D20" s="23">
        <v>20</v>
      </c>
      <c r="E20" s="16">
        <f>7813+1744-560</f>
        <v>8997</v>
      </c>
    </row>
    <row r="21" spans="1:5" ht="20.25">
      <c r="A21" s="13"/>
      <c r="B21" s="13"/>
      <c r="C21" s="22" t="s">
        <v>22</v>
      </c>
      <c r="D21" s="23" t="s">
        <v>23</v>
      </c>
      <c r="E21" s="16">
        <v>49830</v>
      </c>
    </row>
    <row r="22" spans="1:5" ht="20.25">
      <c r="A22" s="13"/>
      <c r="B22" s="13"/>
      <c r="C22" s="22" t="s">
        <v>24</v>
      </c>
      <c r="D22" s="23" t="s">
        <v>25</v>
      </c>
      <c r="E22" s="16">
        <v>42338</v>
      </c>
    </row>
    <row r="23" spans="1:5" ht="20.25">
      <c r="A23" s="13"/>
      <c r="B23" s="13"/>
      <c r="C23" s="22" t="s">
        <v>26</v>
      </c>
      <c r="D23" s="23" t="s">
        <v>27</v>
      </c>
      <c r="E23" s="16">
        <v>7492</v>
      </c>
    </row>
    <row r="24" spans="1:5" ht="20.25">
      <c r="A24" s="13"/>
      <c r="B24" s="13"/>
      <c r="C24" s="22" t="s">
        <v>28</v>
      </c>
      <c r="D24" s="23" t="s">
        <v>29</v>
      </c>
      <c r="E24" s="16">
        <v>5731</v>
      </c>
    </row>
    <row r="25" spans="1:5" ht="40.5">
      <c r="A25" s="13"/>
      <c r="B25" s="13"/>
      <c r="C25" s="27" t="s">
        <v>30</v>
      </c>
      <c r="D25" s="23" t="s">
        <v>31</v>
      </c>
      <c r="E25" s="16">
        <v>361.76</v>
      </c>
    </row>
    <row r="26" spans="1:5" ht="20.25">
      <c r="A26" s="13"/>
      <c r="B26" s="13"/>
      <c r="C26" s="22" t="s">
        <v>32</v>
      </c>
      <c r="D26" s="23" t="s">
        <v>33</v>
      </c>
      <c r="E26" s="16">
        <v>1974</v>
      </c>
    </row>
    <row r="27" spans="1:5" ht="20.25">
      <c r="A27" s="24" t="s">
        <v>34</v>
      </c>
      <c r="B27" s="25" t="s">
        <v>35</v>
      </c>
      <c r="C27" s="25"/>
      <c r="D27" s="24" t="s">
        <v>9</v>
      </c>
      <c r="E27" s="26">
        <f>E28+E29</f>
        <v>10150</v>
      </c>
    </row>
    <row r="28" spans="1:5" ht="20.25">
      <c r="A28" s="28"/>
      <c r="B28" s="29"/>
      <c r="C28" s="30" t="s">
        <v>14</v>
      </c>
      <c r="D28" s="31">
        <v>10</v>
      </c>
      <c r="E28" s="32">
        <v>5074</v>
      </c>
    </row>
    <row r="29" spans="1:5" ht="20.25">
      <c r="A29" s="28"/>
      <c r="B29" s="29"/>
      <c r="C29" s="22" t="s">
        <v>15</v>
      </c>
      <c r="D29" s="31">
        <v>20</v>
      </c>
      <c r="E29" s="33">
        <v>5076</v>
      </c>
    </row>
    <row r="30" spans="1:5" ht="20.25">
      <c r="A30" s="34"/>
      <c r="B30" s="35" t="s">
        <v>36</v>
      </c>
      <c r="C30" s="36" t="s">
        <v>37</v>
      </c>
      <c r="D30" s="37"/>
      <c r="E30" s="38">
        <f>E31+E32</f>
        <v>6868</v>
      </c>
    </row>
    <row r="31" spans="1:5" ht="20.25">
      <c r="A31" s="39"/>
      <c r="B31" s="40"/>
      <c r="C31" s="41" t="s">
        <v>14</v>
      </c>
      <c r="D31" s="31">
        <v>10</v>
      </c>
      <c r="E31" s="33">
        <v>4137</v>
      </c>
    </row>
    <row r="32" spans="1:5" ht="20.25">
      <c r="A32" s="39"/>
      <c r="B32" s="40"/>
      <c r="C32" s="22" t="s">
        <v>15</v>
      </c>
      <c r="D32" s="31">
        <v>20</v>
      </c>
      <c r="E32" s="33">
        <v>2731</v>
      </c>
    </row>
    <row r="33" spans="1:6" ht="20.25">
      <c r="A33" s="34"/>
      <c r="B33" s="35" t="s">
        <v>38</v>
      </c>
      <c r="C33" s="36" t="s">
        <v>39</v>
      </c>
      <c r="D33" s="37"/>
      <c r="E33" s="38">
        <f>E34+E35</f>
        <v>236</v>
      </c>
    </row>
    <row r="34" spans="1:6" ht="20.25">
      <c r="A34" s="39"/>
      <c r="B34" s="40"/>
      <c r="C34" s="41" t="s">
        <v>14</v>
      </c>
      <c r="D34" s="31">
        <v>10</v>
      </c>
      <c r="E34" s="33">
        <v>168</v>
      </c>
    </row>
    <row r="35" spans="1:6" ht="20.25">
      <c r="A35" s="39"/>
      <c r="B35" s="40"/>
      <c r="C35" s="22" t="s">
        <v>15</v>
      </c>
      <c r="D35" s="31">
        <v>20</v>
      </c>
      <c r="E35" s="33">
        <v>68</v>
      </c>
    </row>
    <row r="36" spans="1:6" ht="20.25">
      <c r="A36" s="42"/>
      <c r="B36" s="35" t="s">
        <v>40</v>
      </c>
      <c r="C36" s="36" t="s">
        <v>41</v>
      </c>
      <c r="D36" s="37"/>
      <c r="E36" s="38">
        <f>E37+E38</f>
        <v>322</v>
      </c>
    </row>
    <row r="37" spans="1:6" ht="20.25">
      <c r="A37" s="43"/>
      <c r="B37" s="40"/>
      <c r="C37" s="41" t="s">
        <v>14</v>
      </c>
      <c r="D37" s="31">
        <v>10</v>
      </c>
      <c r="E37" s="33">
        <v>204</v>
      </c>
      <c r="F37" s="44"/>
    </row>
    <row r="38" spans="1:6" ht="20.25">
      <c r="A38" s="39"/>
      <c r="B38" s="40"/>
      <c r="C38" s="22" t="s">
        <v>15</v>
      </c>
      <c r="D38" s="31">
        <v>20</v>
      </c>
      <c r="E38" s="33">
        <v>118</v>
      </c>
    </row>
    <row r="39" spans="1:6" ht="20.25">
      <c r="A39" s="34"/>
      <c r="B39" s="35" t="s">
        <v>42</v>
      </c>
      <c r="C39" s="36" t="s">
        <v>43</v>
      </c>
      <c r="D39" s="37"/>
      <c r="E39" s="38">
        <f>E40+E41</f>
        <v>231</v>
      </c>
    </row>
    <row r="40" spans="1:6" ht="20.25">
      <c r="A40" s="39"/>
      <c r="B40" s="40"/>
      <c r="C40" s="41" t="s">
        <v>14</v>
      </c>
      <c r="D40" s="31">
        <v>10</v>
      </c>
      <c r="E40" s="33">
        <v>146</v>
      </c>
    </row>
    <row r="41" spans="1:6" ht="20.25">
      <c r="A41" s="39"/>
      <c r="B41" s="40"/>
      <c r="C41" s="22" t="s">
        <v>15</v>
      </c>
      <c r="D41" s="31">
        <v>20</v>
      </c>
      <c r="E41" s="33">
        <v>85</v>
      </c>
    </row>
    <row r="42" spans="1:6" ht="20.25">
      <c r="A42" s="45"/>
      <c r="B42" s="35" t="s">
        <v>44</v>
      </c>
      <c r="C42" s="36" t="s">
        <v>45</v>
      </c>
      <c r="D42" s="37"/>
      <c r="E42" s="38">
        <f>E43+E44</f>
        <v>2493</v>
      </c>
    </row>
    <row r="43" spans="1:6" ht="20.25">
      <c r="A43" s="41"/>
      <c r="B43" s="41"/>
      <c r="C43" s="41" t="s">
        <v>14</v>
      </c>
      <c r="D43" s="31">
        <v>10</v>
      </c>
      <c r="E43" s="33">
        <v>419</v>
      </c>
    </row>
    <row r="44" spans="1:6" ht="20.25">
      <c r="A44" s="41"/>
      <c r="B44" s="41"/>
      <c r="C44" s="22" t="s">
        <v>15</v>
      </c>
      <c r="D44" s="31">
        <v>20</v>
      </c>
      <c r="E44" s="33">
        <f>186+144+1744</f>
        <v>2074</v>
      </c>
    </row>
    <row r="45" spans="1:6" ht="41.1" customHeight="1">
      <c r="A45" s="46" t="s">
        <v>46</v>
      </c>
      <c r="B45" s="71" t="s">
        <v>47</v>
      </c>
      <c r="C45" s="71"/>
      <c r="D45" s="47" t="s">
        <v>9</v>
      </c>
      <c r="E45" s="48">
        <f>E46+E47+E48</f>
        <v>60999</v>
      </c>
    </row>
    <row r="46" spans="1:6" ht="20.25">
      <c r="A46" s="28"/>
      <c r="B46" s="29"/>
      <c r="C46" s="30" t="s">
        <v>14</v>
      </c>
      <c r="D46" s="31">
        <v>10</v>
      </c>
      <c r="E46" s="32">
        <v>18639</v>
      </c>
    </row>
    <row r="47" spans="1:6" ht="20.25">
      <c r="A47" s="28"/>
      <c r="B47" s="29"/>
      <c r="C47" s="22" t="s">
        <v>15</v>
      </c>
      <c r="D47" s="31">
        <v>20</v>
      </c>
      <c r="E47" s="33">
        <f>144+201</f>
        <v>345</v>
      </c>
    </row>
    <row r="48" spans="1:6" ht="20.25">
      <c r="A48" s="28"/>
      <c r="B48" s="29"/>
      <c r="C48" s="30" t="s">
        <v>22</v>
      </c>
      <c r="D48" s="31">
        <v>57</v>
      </c>
      <c r="E48" s="33">
        <f>40863+1152</f>
        <v>42015</v>
      </c>
    </row>
    <row r="49" spans="1:5" ht="20.25">
      <c r="A49" s="34"/>
      <c r="B49" s="35" t="s">
        <v>48</v>
      </c>
      <c r="C49" s="72" t="s">
        <v>49</v>
      </c>
      <c r="D49" s="73"/>
      <c r="E49" s="38">
        <f>E50</f>
        <v>18639</v>
      </c>
    </row>
    <row r="50" spans="1:5" ht="20.25">
      <c r="A50" s="39"/>
      <c r="B50" s="49"/>
      <c r="C50" s="49" t="s">
        <v>14</v>
      </c>
      <c r="D50" s="31">
        <v>10</v>
      </c>
      <c r="E50" s="33">
        <v>18639</v>
      </c>
    </row>
    <row r="51" spans="1:5" ht="20.25">
      <c r="A51" s="34"/>
      <c r="B51" s="35" t="s">
        <v>48</v>
      </c>
      <c r="C51" s="74" t="s">
        <v>50</v>
      </c>
      <c r="D51" s="73"/>
      <c r="E51" s="38">
        <f>E52</f>
        <v>40863</v>
      </c>
    </row>
    <row r="52" spans="1:5" ht="20.25">
      <c r="A52" s="39"/>
      <c r="C52" s="49" t="s">
        <v>51</v>
      </c>
      <c r="D52" s="50" t="s">
        <v>52</v>
      </c>
      <c r="E52" s="33">
        <v>40863</v>
      </c>
    </row>
    <row r="53" spans="1:5" ht="20.25">
      <c r="A53" s="34"/>
      <c r="B53" s="35" t="s">
        <v>48</v>
      </c>
      <c r="C53" s="72" t="s">
        <v>53</v>
      </c>
      <c r="D53" s="73"/>
      <c r="E53" s="38">
        <f>E54</f>
        <v>1152</v>
      </c>
    </row>
    <row r="54" spans="1:5" ht="18.75" customHeight="1">
      <c r="A54" s="39"/>
      <c r="B54" s="28"/>
      <c r="C54" s="39" t="s">
        <v>54</v>
      </c>
      <c r="D54" s="51" t="s">
        <v>55</v>
      </c>
      <c r="E54" s="33">
        <v>1152</v>
      </c>
    </row>
    <row r="55" spans="1:5" ht="18.75" customHeight="1">
      <c r="A55" s="34"/>
      <c r="B55" s="35" t="s">
        <v>48</v>
      </c>
      <c r="C55" s="72" t="s">
        <v>56</v>
      </c>
      <c r="D55" s="73"/>
      <c r="E55" s="38">
        <f>E56</f>
        <v>345</v>
      </c>
    </row>
    <row r="56" spans="1:5" ht="60.75">
      <c r="A56" s="28"/>
      <c r="C56" s="49" t="s">
        <v>57</v>
      </c>
      <c r="D56" s="51">
        <v>20</v>
      </c>
      <c r="E56" s="33">
        <f>144+201</f>
        <v>345</v>
      </c>
    </row>
    <row r="57" spans="1:5" s="1" customFormat="1" ht="26.1" customHeight="1">
      <c r="A57" s="52" t="s">
        <v>58</v>
      </c>
      <c r="B57" s="75" t="s">
        <v>59</v>
      </c>
      <c r="C57" s="76"/>
      <c r="D57" s="47" t="s">
        <v>9</v>
      </c>
      <c r="E57" s="48">
        <f>E58+E59+E60</f>
        <v>2106</v>
      </c>
    </row>
    <row r="58" spans="1:5" ht="20.25">
      <c r="A58" s="28"/>
      <c r="B58" s="39"/>
      <c r="C58" s="39" t="s">
        <v>14</v>
      </c>
      <c r="D58" s="31">
        <v>10</v>
      </c>
      <c r="E58" s="32">
        <f>E62+E65+E69</f>
        <v>1602</v>
      </c>
    </row>
    <row r="59" spans="1:5" ht="20.25">
      <c r="A59" s="28"/>
      <c r="B59" s="39"/>
      <c r="C59" s="22" t="s">
        <v>15</v>
      </c>
      <c r="D59" s="31">
        <v>20</v>
      </c>
      <c r="E59" s="33">
        <f>E63+E66+E70</f>
        <v>504</v>
      </c>
    </row>
    <row r="60" spans="1:5" ht="20.25" hidden="1">
      <c r="A60" s="28"/>
      <c r="B60" s="39"/>
      <c r="C60" s="39" t="s">
        <v>22</v>
      </c>
      <c r="D60" s="31">
        <v>57</v>
      </c>
      <c r="E60" s="33">
        <f>E67</f>
        <v>0</v>
      </c>
    </row>
    <row r="61" spans="1:5" ht="20.25">
      <c r="A61" s="53"/>
      <c r="B61" s="54" t="s">
        <v>60</v>
      </c>
      <c r="C61" s="55" t="s">
        <v>61</v>
      </c>
      <c r="D61" s="35" t="s">
        <v>9</v>
      </c>
      <c r="E61" s="38">
        <f>E62+E63</f>
        <v>551</v>
      </c>
    </row>
    <row r="62" spans="1:5" ht="20.25">
      <c r="A62" s="56"/>
      <c r="B62" s="28"/>
      <c r="C62" s="41" t="s">
        <v>14</v>
      </c>
      <c r="D62" s="31">
        <v>10</v>
      </c>
      <c r="E62" s="33">
        <v>406</v>
      </c>
    </row>
    <row r="63" spans="1:5" ht="20.25">
      <c r="A63" s="56"/>
      <c r="B63" s="28"/>
      <c r="C63" s="22" t="s">
        <v>15</v>
      </c>
      <c r="D63" s="31">
        <v>20</v>
      </c>
      <c r="E63" s="33">
        <v>145</v>
      </c>
    </row>
    <row r="64" spans="1:5" ht="20.25">
      <c r="A64" s="34"/>
      <c r="B64" s="35" t="s">
        <v>62</v>
      </c>
      <c r="C64" s="36" t="s">
        <v>63</v>
      </c>
      <c r="D64" s="35" t="s">
        <v>9</v>
      </c>
      <c r="E64" s="38">
        <f>E65+E66+E67</f>
        <v>595</v>
      </c>
    </row>
    <row r="65" spans="1:5" ht="20.25">
      <c r="A65" s="56"/>
      <c r="B65" s="28"/>
      <c r="C65" s="41" t="s">
        <v>14</v>
      </c>
      <c r="D65" s="31">
        <v>10</v>
      </c>
      <c r="E65" s="33">
        <v>236</v>
      </c>
    </row>
    <row r="66" spans="1:5" ht="20.25">
      <c r="A66" s="56"/>
      <c r="B66" s="28"/>
      <c r="C66" s="22" t="s">
        <v>15</v>
      </c>
      <c r="D66" s="31">
        <v>20</v>
      </c>
      <c r="E66" s="33">
        <v>359</v>
      </c>
    </row>
    <row r="67" spans="1:5" ht="40.5" hidden="1">
      <c r="A67" s="56"/>
      <c r="B67" s="28"/>
      <c r="C67" s="49" t="s">
        <v>64</v>
      </c>
      <c r="D67" s="31">
        <v>57</v>
      </c>
      <c r="E67" s="33">
        <v>0</v>
      </c>
    </row>
    <row r="68" spans="1:5" ht="20.25">
      <c r="A68" s="53"/>
      <c r="B68" s="54" t="s">
        <v>65</v>
      </c>
      <c r="C68" s="55" t="s">
        <v>66</v>
      </c>
      <c r="D68" s="35" t="s">
        <v>9</v>
      </c>
      <c r="E68" s="38">
        <f>E69+E70</f>
        <v>960</v>
      </c>
    </row>
    <row r="69" spans="1:5" ht="20.25">
      <c r="A69" s="56"/>
      <c r="B69" s="28"/>
      <c r="C69" s="41" t="s">
        <v>14</v>
      </c>
      <c r="D69" s="31">
        <v>10</v>
      </c>
      <c r="E69" s="33">
        <v>960</v>
      </c>
    </row>
    <row r="70" spans="1:5" ht="20.25">
      <c r="A70" s="56"/>
      <c r="B70" s="28"/>
      <c r="C70" s="22" t="s">
        <v>15</v>
      </c>
      <c r="D70" s="31">
        <v>20</v>
      </c>
      <c r="E70" s="33">
        <v>0</v>
      </c>
    </row>
    <row r="71" spans="1:5" s="1" customFormat="1" ht="27" customHeight="1">
      <c r="A71" s="52" t="s">
        <v>67</v>
      </c>
      <c r="B71" s="57" t="s">
        <v>68</v>
      </c>
      <c r="C71" s="57"/>
      <c r="D71" s="52" t="s">
        <v>9</v>
      </c>
      <c r="E71" s="58">
        <f>E72</f>
        <v>946.76</v>
      </c>
    </row>
    <row r="72" spans="1:5" ht="20.25">
      <c r="A72" s="34"/>
      <c r="B72" s="35" t="s">
        <v>69</v>
      </c>
      <c r="C72" s="36" t="s">
        <v>70</v>
      </c>
      <c r="D72" s="35" t="s">
        <v>9</v>
      </c>
      <c r="E72" s="38">
        <f>E73+E74+E75</f>
        <v>946.76</v>
      </c>
    </row>
    <row r="73" spans="1:5" ht="20.25">
      <c r="A73" s="39"/>
      <c r="B73" s="59"/>
      <c r="C73" s="41" t="s">
        <v>14</v>
      </c>
      <c r="D73" s="31">
        <v>10</v>
      </c>
      <c r="E73" s="33">
        <v>472</v>
      </c>
    </row>
    <row r="74" spans="1:5" ht="20.25">
      <c r="A74" s="39"/>
      <c r="B74" s="59"/>
      <c r="C74" s="22" t="s">
        <v>15</v>
      </c>
      <c r="D74" s="31">
        <v>20</v>
      </c>
      <c r="E74" s="33">
        <v>113</v>
      </c>
    </row>
    <row r="75" spans="1:5" customFormat="1" ht="40.5">
      <c r="A75" s="39"/>
      <c r="B75" s="59"/>
      <c r="C75" s="27" t="s">
        <v>30</v>
      </c>
      <c r="D75" s="31">
        <v>60</v>
      </c>
      <c r="E75" s="33">
        <v>361.76</v>
      </c>
    </row>
    <row r="76" spans="1:5" s="1" customFormat="1" ht="20.25">
      <c r="A76" s="47" t="s">
        <v>71</v>
      </c>
      <c r="B76" s="77" t="s">
        <v>72</v>
      </c>
      <c r="C76" s="77"/>
      <c r="D76" s="47" t="s">
        <v>9</v>
      </c>
      <c r="E76" s="48">
        <f>E77</f>
        <v>300</v>
      </c>
    </row>
    <row r="77" spans="1:5" ht="20.25">
      <c r="A77" s="53"/>
      <c r="B77" s="54" t="s">
        <v>73</v>
      </c>
      <c r="C77" s="55" t="s">
        <v>74</v>
      </c>
      <c r="D77" s="35" t="s">
        <v>9</v>
      </c>
      <c r="E77" s="38">
        <f>E78</f>
        <v>300</v>
      </c>
    </row>
    <row r="78" spans="1:5" ht="20.25">
      <c r="A78" s="39"/>
      <c r="B78" s="60"/>
      <c r="C78" s="49" t="s">
        <v>51</v>
      </c>
      <c r="D78" s="31" t="s">
        <v>52</v>
      </c>
      <c r="E78" s="33">
        <v>300</v>
      </c>
    </row>
    <row r="79" spans="1:5" s="1" customFormat="1" ht="42" customHeight="1">
      <c r="A79" s="61" t="s">
        <v>75</v>
      </c>
      <c r="B79" s="78" t="s">
        <v>76</v>
      </c>
      <c r="C79" s="79"/>
      <c r="D79" s="62"/>
      <c r="E79" s="48">
        <f>E80+E81+E82+E83+E84</f>
        <v>37353</v>
      </c>
    </row>
    <row r="80" spans="1:5" ht="20.25">
      <c r="A80" s="63"/>
      <c r="B80" s="28"/>
      <c r="C80" s="64" t="s">
        <v>14</v>
      </c>
      <c r="D80" s="65">
        <v>10</v>
      </c>
      <c r="E80" s="33">
        <f>E98+E86</f>
        <v>19174</v>
      </c>
    </row>
    <row r="81" spans="1:5" ht="20.25">
      <c r="A81" s="63"/>
      <c r="B81" s="28"/>
      <c r="C81" s="22" t="s">
        <v>15</v>
      </c>
      <c r="D81" s="31">
        <v>20</v>
      </c>
      <c r="E81" s="33">
        <f>E99+E87</f>
        <v>2959</v>
      </c>
    </row>
    <row r="82" spans="1:5" ht="20.25">
      <c r="A82" s="63"/>
      <c r="B82" s="28"/>
      <c r="C82" s="41" t="s">
        <v>77</v>
      </c>
      <c r="D82" s="31">
        <v>57</v>
      </c>
      <c r="E82" s="33">
        <f>E100+E101+E106+E107+E108+E103+E104+E102+E105</f>
        <v>7515</v>
      </c>
    </row>
    <row r="83" spans="1:5" ht="20.25">
      <c r="A83" s="63"/>
      <c r="B83" s="28"/>
      <c r="C83" s="66" t="s">
        <v>28</v>
      </c>
      <c r="D83" s="31">
        <v>59</v>
      </c>
      <c r="E83" s="33">
        <f>E109+E110</f>
        <v>5731</v>
      </c>
    </row>
    <row r="84" spans="1:5" ht="20.25">
      <c r="A84" s="63"/>
      <c r="B84" s="28"/>
      <c r="C84" s="41" t="s">
        <v>32</v>
      </c>
      <c r="D84" s="31">
        <v>70</v>
      </c>
      <c r="E84" s="33">
        <v>1974</v>
      </c>
    </row>
    <row r="85" spans="1:5" ht="20.25">
      <c r="A85" s="53"/>
      <c r="B85" s="54" t="s">
        <v>78</v>
      </c>
      <c r="C85" s="55" t="s">
        <v>79</v>
      </c>
      <c r="D85" s="35"/>
      <c r="E85" s="38">
        <f>E86+E87</f>
        <v>1503</v>
      </c>
    </row>
    <row r="86" spans="1:5" ht="20.25">
      <c r="A86" s="39"/>
      <c r="B86" s="28"/>
      <c r="C86" s="41" t="s">
        <v>14</v>
      </c>
      <c r="D86" s="31">
        <v>10</v>
      </c>
      <c r="E86" s="33">
        <v>965</v>
      </c>
    </row>
    <row r="87" spans="1:5" ht="20.25">
      <c r="A87" s="39"/>
      <c r="B87" s="28"/>
      <c r="C87" s="22" t="s">
        <v>15</v>
      </c>
      <c r="D87" s="31">
        <v>20</v>
      </c>
      <c r="E87" s="33">
        <v>538</v>
      </c>
    </row>
    <row r="88" spans="1:5" ht="20.25">
      <c r="A88" s="53"/>
      <c r="B88" s="54" t="s">
        <v>80</v>
      </c>
      <c r="C88" s="55" t="s">
        <v>81</v>
      </c>
      <c r="D88" s="35"/>
      <c r="E88" s="38">
        <f>E89+E90</f>
        <v>570</v>
      </c>
    </row>
    <row r="89" spans="1:5" ht="20.25">
      <c r="A89" s="39"/>
      <c r="B89" s="28"/>
      <c r="C89" s="41" t="s">
        <v>14</v>
      </c>
      <c r="D89" s="31">
        <v>10</v>
      </c>
      <c r="E89" s="32">
        <v>372</v>
      </c>
    </row>
    <row r="90" spans="1:5" ht="20.25">
      <c r="A90" s="39"/>
      <c r="B90" s="28"/>
      <c r="C90" s="22" t="s">
        <v>15</v>
      </c>
      <c r="D90" s="31">
        <v>20</v>
      </c>
      <c r="E90" s="33">
        <v>198</v>
      </c>
    </row>
    <row r="91" spans="1:5" ht="20.25">
      <c r="A91" s="53"/>
      <c r="B91" s="54" t="s">
        <v>82</v>
      </c>
      <c r="C91" s="55" t="s">
        <v>83</v>
      </c>
      <c r="D91" s="35"/>
      <c r="E91" s="38">
        <f>E92+E93</f>
        <v>683</v>
      </c>
    </row>
    <row r="92" spans="1:5" ht="20.25">
      <c r="A92" s="39"/>
      <c r="B92" s="28"/>
      <c r="C92" s="41" t="s">
        <v>14</v>
      </c>
      <c r="D92" s="31">
        <v>10</v>
      </c>
      <c r="E92" s="32">
        <v>423</v>
      </c>
    </row>
    <row r="93" spans="1:5" ht="20.25">
      <c r="A93" s="39"/>
      <c r="B93" s="28"/>
      <c r="C93" s="22" t="s">
        <v>15</v>
      </c>
      <c r="D93" s="31">
        <v>20</v>
      </c>
      <c r="E93" s="33">
        <v>260</v>
      </c>
    </row>
    <row r="94" spans="1:5" ht="20.25">
      <c r="A94" s="53"/>
      <c r="B94" s="54" t="s">
        <v>84</v>
      </c>
      <c r="C94" s="55" t="s">
        <v>85</v>
      </c>
      <c r="D94" s="35"/>
      <c r="E94" s="38">
        <f>E95+E96</f>
        <v>250</v>
      </c>
    </row>
    <row r="95" spans="1:5" ht="20.25">
      <c r="A95" s="39"/>
      <c r="B95" s="28"/>
      <c r="C95" s="41" t="s">
        <v>14</v>
      </c>
      <c r="D95" s="31">
        <v>10</v>
      </c>
      <c r="E95" s="32">
        <v>170</v>
      </c>
    </row>
    <row r="96" spans="1:5" ht="20.25">
      <c r="A96" s="39"/>
      <c r="B96" s="28"/>
      <c r="C96" s="22" t="s">
        <v>15</v>
      </c>
      <c r="D96" s="31">
        <v>20</v>
      </c>
      <c r="E96" s="33">
        <v>80</v>
      </c>
    </row>
    <row r="97" spans="1:5" ht="20.25">
      <c r="A97" s="53"/>
      <c r="B97" s="54" t="s">
        <v>86</v>
      </c>
      <c r="C97" s="55" t="s">
        <v>87</v>
      </c>
      <c r="D97" s="35"/>
      <c r="E97" s="38">
        <f>E98+E99+E100+E101+E106+E107+E109+E111+E108+E110+E103+E104+E102+E105</f>
        <v>35850</v>
      </c>
    </row>
    <row r="98" spans="1:5" ht="20.25">
      <c r="A98" s="39"/>
      <c r="B98" s="39"/>
      <c r="C98" s="64" t="s">
        <v>14</v>
      </c>
      <c r="D98" s="65">
        <v>10</v>
      </c>
      <c r="E98" s="33">
        <v>18209</v>
      </c>
    </row>
    <row r="99" spans="1:5" ht="20.25">
      <c r="A99" s="39"/>
      <c r="B99" s="39"/>
      <c r="C99" s="22" t="s">
        <v>15</v>
      </c>
      <c r="D99" s="31">
        <v>20</v>
      </c>
      <c r="E99" s="33">
        <f>2981-560</f>
        <v>2421</v>
      </c>
    </row>
    <row r="100" spans="1:5" ht="40.5" customHeight="1">
      <c r="A100" s="39"/>
      <c r="B100" s="39"/>
      <c r="C100" s="66" t="s">
        <v>88</v>
      </c>
      <c r="D100" s="31" t="s">
        <v>52</v>
      </c>
      <c r="E100" s="33">
        <v>16</v>
      </c>
    </row>
    <row r="101" spans="1:5" ht="40.5">
      <c r="A101" s="39"/>
      <c r="B101" s="39"/>
      <c r="C101" s="56" t="s">
        <v>89</v>
      </c>
      <c r="D101" s="31" t="s">
        <v>52</v>
      </c>
      <c r="E101" s="33">
        <v>39</v>
      </c>
    </row>
    <row r="102" spans="1:5" ht="40.5">
      <c r="A102" s="39"/>
      <c r="B102" s="39"/>
      <c r="C102" s="56" t="s">
        <v>90</v>
      </c>
      <c r="D102" s="31" t="s">
        <v>52</v>
      </c>
      <c r="E102" s="33">
        <v>8</v>
      </c>
    </row>
    <row r="103" spans="1:5" ht="20.25">
      <c r="A103" s="39"/>
      <c r="B103" s="39"/>
      <c r="C103" s="56" t="s">
        <v>91</v>
      </c>
      <c r="D103" s="31" t="s">
        <v>52</v>
      </c>
      <c r="E103" s="33">
        <v>367</v>
      </c>
    </row>
    <row r="104" spans="1:5" ht="20.25">
      <c r="A104" s="39"/>
      <c r="B104" s="39"/>
      <c r="C104" s="56" t="s">
        <v>92</v>
      </c>
      <c r="D104" s="31" t="s">
        <v>52</v>
      </c>
      <c r="E104" s="33">
        <v>662</v>
      </c>
    </row>
    <row r="105" spans="1:5" ht="40.5">
      <c r="A105" s="39"/>
      <c r="B105" s="39"/>
      <c r="C105" s="56" t="s">
        <v>93</v>
      </c>
      <c r="D105" s="31" t="s">
        <v>52</v>
      </c>
      <c r="E105" s="33">
        <v>83</v>
      </c>
    </row>
    <row r="106" spans="1:5" ht="20.25">
      <c r="A106" s="39"/>
      <c r="B106" s="39"/>
      <c r="C106" s="41" t="s">
        <v>94</v>
      </c>
      <c r="D106" s="31" t="s">
        <v>55</v>
      </c>
      <c r="E106" s="33">
        <v>2800</v>
      </c>
    </row>
    <row r="107" spans="1:5" ht="20.25">
      <c r="A107" s="39"/>
      <c r="B107" s="39"/>
      <c r="C107" s="56" t="s">
        <v>95</v>
      </c>
      <c r="D107" s="31" t="s">
        <v>55</v>
      </c>
      <c r="E107" s="33">
        <v>540</v>
      </c>
    </row>
    <row r="108" spans="1:5" ht="20.25">
      <c r="A108" s="39"/>
      <c r="B108" s="39"/>
      <c r="C108" s="56" t="s">
        <v>96</v>
      </c>
      <c r="D108" s="31" t="s">
        <v>55</v>
      </c>
      <c r="E108" s="33">
        <v>3000</v>
      </c>
    </row>
    <row r="109" spans="1:5" ht="20.25">
      <c r="A109" s="39"/>
      <c r="B109" s="39"/>
      <c r="C109" s="41" t="s">
        <v>97</v>
      </c>
      <c r="D109" s="31" t="s">
        <v>98</v>
      </c>
      <c r="E109" s="33">
        <v>5198</v>
      </c>
    </row>
    <row r="110" spans="1:5" ht="38.1" customHeight="1">
      <c r="A110" s="39"/>
      <c r="B110" s="39"/>
      <c r="C110" s="66" t="s">
        <v>99</v>
      </c>
      <c r="D110" s="67" t="s">
        <v>100</v>
      </c>
      <c r="E110" s="33">
        <v>533</v>
      </c>
    </row>
    <row r="111" spans="1:5" ht="20.25">
      <c r="A111" s="39"/>
      <c r="B111" s="39"/>
      <c r="C111" s="41" t="s">
        <v>32</v>
      </c>
      <c r="D111" s="31">
        <v>70</v>
      </c>
      <c r="E111" s="33">
        <v>1974</v>
      </c>
    </row>
    <row r="112" spans="1:5">
      <c r="C112" s="68"/>
      <c r="E112" s="69"/>
    </row>
    <row r="113" spans="3:5" ht="13.5" customHeight="1">
      <c r="C113" s="68"/>
      <c r="E113" s="69"/>
    </row>
    <row r="114" spans="3:5">
      <c r="C114" s="68"/>
      <c r="E114" s="69"/>
    </row>
    <row r="115" spans="3:5">
      <c r="C115" s="68"/>
    </row>
    <row r="116" spans="3:5">
      <c r="E116" s="69"/>
    </row>
    <row r="117" spans="3:5">
      <c r="E117" s="69"/>
    </row>
  </sheetData>
  <mergeCells count="9">
    <mergeCell ref="C55:D55"/>
    <mergeCell ref="B57:C57"/>
    <mergeCell ref="B76:C76"/>
    <mergeCell ref="B79:C79"/>
    <mergeCell ref="A4:E4"/>
    <mergeCell ref="B45:C45"/>
    <mergeCell ref="C49:D49"/>
    <mergeCell ref="C51:D51"/>
    <mergeCell ref="C53:D53"/>
  </mergeCells>
  <pageMargins left="0.35416666666666702" right="0.25138888888888899" top="0.59027777777777801" bottom="0.39305555555555599" header="0.156944444444444" footer="0.11805555555555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OPREA</cp:lastModifiedBy>
  <cp:lastPrinted>2024-01-25T13:44:56Z</cp:lastPrinted>
  <dcterms:created xsi:type="dcterms:W3CDTF">2021-03-31T06:01:00Z</dcterms:created>
  <dcterms:modified xsi:type="dcterms:W3CDTF">2024-01-25T13:46:21Z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1033-11.2.0.9629</vt:lpwstr>
  </property>
</Properties>
</file>